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35"/>
  </bookViews>
  <sheets>
    <sheet name="propertyTypeForPeriod" sheetId="1" r:id="rId1"/>
  </sheet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8" i="1"/>
  <c r="U10" i="1"/>
  <c r="U12" i="1"/>
  <c r="U13" i="1"/>
  <c r="U15" i="1"/>
  <c r="U16" i="1"/>
  <c r="U17" i="1"/>
  <c r="U18" i="1"/>
  <c r="U20" i="1"/>
  <c r="U21" i="1"/>
  <c r="U22" i="1"/>
  <c r="U24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9" i="1"/>
  <c r="Q40" i="1"/>
  <c r="Q41" i="1"/>
  <c r="Q8" i="1"/>
  <c r="M9" i="1"/>
  <c r="M10" i="1"/>
  <c r="M12" i="1"/>
  <c r="M13" i="1"/>
  <c r="M14" i="1"/>
  <c r="M15" i="1"/>
  <c r="M16" i="1"/>
  <c r="M18" i="1"/>
  <c r="M20" i="1"/>
  <c r="M21" i="1"/>
  <c r="M22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8" i="1"/>
  <c r="AB12" i="1"/>
  <c r="AB8" i="1"/>
  <c r="AA12" i="1"/>
  <c r="AA8" i="1"/>
  <c r="L53" i="1"/>
  <c r="L49" i="1"/>
  <c r="L43" i="1"/>
  <c r="L47" i="1" s="1"/>
  <c r="K53" i="1"/>
  <c r="K49" i="1"/>
  <c r="K43" i="1"/>
  <c r="K47" i="1" s="1"/>
  <c r="H51" i="1"/>
  <c r="H46" i="1"/>
  <c r="G51" i="1"/>
  <c r="G47" i="1"/>
</calcChain>
</file>

<file path=xl/sharedStrings.xml><?xml version="1.0" encoding="utf-8"?>
<sst xmlns="http://schemas.openxmlformats.org/spreadsheetml/2006/main" count="143" uniqueCount="55">
  <si>
    <r>
      <rPr>
        <b/>
        <sz val="18"/>
        <rFont val="Times New Roman"/>
        <family val="1"/>
        <charset val="204"/>
      </rPr>
      <t>Отчет по типам собственности за период</t>
    </r>
  </si>
  <si>
    <t/>
  </si>
  <si>
    <r>
      <rPr>
        <sz val="11"/>
        <rFont val="Times New Roman"/>
        <family val="1"/>
        <charset val="204"/>
      </rPr>
      <t>Период:</t>
    </r>
  </si>
  <si>
    <r>
      <rPr>
        <sz val="11"/>
        <rFont val="Times New Roman"/>
        <family val="1"/>
        <charset val="204"/>
      </rPr>
      <t>01.09.2014-31.12.2025</t>
    </r>
  </si>
  <si>
    <r>
      <rPr>
        <sz val="11"/>
        <rFont val="Times New Roman"/>
        <family val="1"/>
        <charset val="204"/>
      </rPr>
      <t xml:space="preserve">Дата формирования: </t>
    </r>
  </si>
  <si>
    <r>
      <rPr>
        <sz val="11"/>
        <rFont val="Times New Roman"/>
        <family val="1"/>
        <charset val="204"/>
      </rPr>
      <t>13.01.2026</t>
    </r>
  </si>
  <si>
    <r>
      <rPr>
        <sz val="11"/>
        <rFont val="Times New Roman"/>
        <family val="1"/>
        <charset val="204"/>
      </rPr>
      <t>Способ формирования ФКР</t>
    </r>
  </si>
  <si>
    <r>
      <rPr>
        <sz val="11"/>
        <rFont val="Times New Roman"/>
        <family val="1"/>
        <charset val="204"/>
      </rPr>
      <t>Муниципальный район</t>
    </r>
  </si>
  <si>
    <r>
      <rPr>
        <sz val="11"/>
        <rFont val="Times New Roman"/>
        <family val="1"/>
        <charset val="204"/>
      </rPr>
      <t>Населенный пункт</t>
    </r>
  </si>
  <si>
    <r>
      <rPr>
        <sz val="11"/>
        <rFont val="Times New Roman"/>
        <family val="1"/>
        <charset val="204"/>
      </rPr>
      <t>Адрес многоквартирного дома</t>
    </r>
  </si>
  <si>
    <r>
      <rPr>
        <sz val="11"/>
        <rFont val="Times New Roman"/>
        <family val="1"/>
        <charset val="204"/>
      </rPr>
      <t>Код многоквартирного дома</t>
    </r>
  </si>
  <si>
    <r>
      <rPr>
        <sz val="11"/>
        <rFont val="Times New Roman"/>
        <family val="1"/>
        <charset val="204"/>
      </rPr>
      <t>Физические лица</t>
    </r>
  </si>
  <si>
    <r>
      <rPr>
        <sz val="11"/>
        <rFont val="Times New Roman"/>
        <family val="1"/>
        <charset val="204"/>
      </rPr>
      <t>Юридические лица</t>
    </r>
  </si>
  <si>
    <r>
      <rPr>
        <sz val="11"/>
        <rFont val="Times New Roman"/>
        <family val="1"/>
        <charset val="204"/>
      </rPr>
      <t>Федеральная собственность</t>
    </r>
  </si>
  <si>
    <r>
      <rPr>
        <sz val="11"/>
        <rFont val="Times New Roman"/>
        <family val="1"/>
        <charset val="204"/>
      </rPr>
      <t>Собственность субъекта РФ</t>
    </r>
  </si>
  <si>
    <r>
      <rPr>
        <sz val="11"/>
        <rFont val="Times New Roman"/>
        <family val="1"/>
        <charset val="204"/>
      </rPr>
      <t>Муниципальная собственность</t>
    </r>
  </si>
  <si>
    <r>
      <rPr>
        <sz val="11"/>
        <rFont val="Times New Roman"/>
        <family val="1"/>
        <charset val="204"/>
      </rPr>
      <t>Итого</t>
    </r>
  </si>
  <si>
    <r>
      <rPr>
        <sz val="11"/>
        <rFont val="Times New Roman"/>
        <family val="1"/>
        <charset val="204"/>
      </rPr>
      <t>Площадь, на которую производятся начисление взноса на капитальный ремонт, кв. м</t>
    </r>
  </si>
  <si>
    <r>
      <rPr>
        <sz val="11"/>
        <rFont val="Times New Roman"/>
        <family val="1"/>
        <charset val="204"/>
      </rPr>
      <t>Начислено, руб.</t>
    </r>
  </si>
  <si>
    <r>
      <rPr>
        <sz val="11"/>
        <rFont val="Times New Roman"/>
        <family val="1"/>
        <charset val="204"/>
      </rPr>
      <t>Оплачено, руб.</t>
    </r>
  </si>
  <si>
    <r>
      <rPr>
        <sz val="11"/>
        <rFont val="Times New Roman"/>
        <family val="1"/>
        <charset val="204"/>
      </rPr>
      <t>Собираемость, %</t>
    </r>
  </si>
  <si>
    <r>
      <rPr>
        <sz val="11"/>
        <rFont val="Times New Roman"/>
        <family val="1"/>
        <charset val="204"/>
      </rPr>
      <t>Счет регионального оператора</t>
    </r>
  </si>
  <si>
    <r>
      <rPr>
        <sz val="11"/>
        <rFont val="Times New Roman"/>
        <family val="1"/>
        <charset val="204"/>
      </rPr>
      <t>Азовский немецкий национальный район</t>
    </r>
  </si>
  <si>
    <r>
      <rPr>
        <sz val="11"/>
        <rFont val="Times New Roman"/>
        <family val="1"/>
        <charset val="204"/>
      </rPr>
      <t>Большереченский район</t>
    </r>
  </si>
  <si>
    <r>
      <rPr>
        <sz val="11"/>
        <rFont val="Times New Roman"/>
        <family val="1"/>
        <charset val="204"/>
      </rPr>
      <t>Большеуковский район</t>
    </r>
  </si>
  <si>
    <r>
      <rPr>
        <sz val="11"/>
        <rFont val="Times New Roman"/>
        <family val="1"/>
        <charset val="204"/>
      </rPr>
      <t>городской округ Омск</t>
    </r>
  </si>
  <si>
    <r>
      <rPr>
        <sz val="11"/>
        <rFont val="Times New Roman"/>
        <family val="1"/>
        <charset val="204"/>
      </rPr>
      <t>Горьковский район</t>
    </r>
  </si>
  <si>
    <r>
      <rPr>
        <sz val="11"/>
        <rFont val="Times New Roman"/>
        <family val="1"/>
        <charset val="204"/>
      </rPr>
      <t>Знаменский район</t>
    </r>
  </si>
  <si>
    <r>
      <rPr>
        <sz val="11"/>
        <rFont val="Times New Roman"/>
        <family val="1"/>
        <charset val="204"/>
      </rPr>
      <t>Исилькульский район</t>
    </r>
  </si>
  <si>
    <r>
      <rPr>
        <sz val="11"/>
        <rFont val="Times New Roman"/>
        <family val="1"/>
        <charset val="204"/>
      </rPr>
      <t>Калачинский район</t>
    </r>
  </si>
  <si>
    <r>
      <rPr>
        <sz val="11"/>
        <rFont val="Times New Roman"/>
        <family val="1"/>
        <charset val="204"/>
      </rPr>
      <t>Колосовский район</t>
    </r>
  </si>
  <si>
    <r>
      <rPr>
        <sz val="11"/>
        <rFont val="Times New Roman"/>
        <family val="1"/>
        <charset val="204"/>
      </rPr>
      <t>Кормиловский район</t>
    </r>
  </si>
  <si>
    <r>
      <rPr>
        <sz val="11"/>
        <rFont val="Times New Roman"/>
        <family val="1"/>
        <charset val="204"/>
      </rPr>
      <t>Крутинский район</t>
    </r>
  </si>
  <si>
    <r>
      <rPr>
        <sz val="11"/>
        <rFont val="Times New Roman"/>
        <family val="1"/>
        <charset val="204"/>
      </rPr>
      <t>Любинский район</t>
    </r>
  </si>
  <si>
    <r>
      <rPr>
        <sz val="11"/>
        <rFont val="Times New Roman"/>
        <family val="1"/>
        <charset val="204"/>
      </rPr>
      <t>Марьяновский район</t>
    </r>
  </si>
  <si>
    <r>
      <rPr>
        <sz val="11"/>
        <rFont val="Times New Roman"/>
        <family val="1"/>
        <charset val="204"/>
      </rPr>
      <t>Москаленский район</t>
    </r>
  </si>
  <si>
    <r>
      <rPr>
        <sz val="11"/>
        <rFont val="Times New Roman"/>
        <family val="1"/>
        <charset val="204"/>
      </rPr>
      <t>Муромцевский район</t>
    </r>
  </si>
  <si>
    <r>
      <rPr>
        <sz val="11"/>
        <rFont val="Times New Roman"/>
        <family val="1"/>
        <charset val="204"/>
      </rPr>
      <t>Называевский район</t>
    </r>
  </si>
  <si>
    <r>
      <rPr>
        <sz val="11"/>
        <rFont val="Times New Roman"/>
        <family val="1"/>
        <charset val="204"/>
      </rPr>
      <t>Нижнеомский район</t>
    </r>
  </si>
  <si>
    <r>
      <rPr>
        <sz val="11"/>
        <rFont val="Times New Roman"/>
        <family val="1"/>
        <charset val="204"/>
      </rPr>
      <t>Нововаршавский район</t>
    </r>
  </si>
  <si>
    <r>
      <rPr>
        <sz val="11"/>
        <rFont val="Times New Roman"/>
        <family val="1"/>
        <charset val="204"/>
      </rPr>
      <t>Одесский район</t>
    </r>
  </si>
  <si>
    <r>
      <rPr>
        <sz val="11"/>
        <rFont val="Times New Roman"/>
        <family val="1"/>
        <charset val="204"/>
      </rPr>
      <t>Оконешниковский район</t>
    </r>
  </si>
  <si>
    <r>
      <rPr>
        <sz val="11"/>
        <rFont val="Times New Roman"/>
        <family val="1"/>
        <charset val="204"/>
      </rPr>
      <t>Омский район</t>
    </r>
  </si>
  <si>
    <r>
      <rPr>
        <sz val="11"/>
        <rFont val="Times New Roman"/>
        <family val="1"/>
        <charset val="204"/>
      </rPr>
      <t>Павлоградский район</t>
    </r>
  </si>
  <si>
    <r>
      <rPr>
        <sz val="11"/>
        <rFont val="Times New Roman"/>
        <family val="1"/>
        <charset val="204"/>
      </rPr>
      <t>Полтавский район</t>
    </r>
  </si>
  <si>
    <r>
      <rPr>
        <sz val="11"/>
        <rFont val="Times New Roman"/>
        <family val="1"/>
        <charset val="204"/>
      </rPr>
      <t>Русско-Полянский район</t>
    </r>
  </si>
  <si>
    <r>
      <rPr>
        <sz val="11"/>
        <rFont val="Times New Roman"/>
        <family val="1"/>
        <charset val="204"/>
      </rPr>
      <t>Саргатский район</t>
    </r>
  </si>
  <si>
    <r>
      <rPr>
        <sz val="11"/>
        <rFont val="Times New Roman"/>
        <family val="1"/>
        <charset val="204"/>
      </rPr>
      <t>Седельниковский район</t>
    </r>
  </si>
  <si>
    <r>
      <rPr>
        <sz val="11"/>
        <rFont val="Times New Roman"/>
        <family val="1"/>
        <charset val="204"/>
      </rPr>
      <t>Таврический район</t>
    </r>
  </si>
  <si>
    <r>
      <rPr>
        <sz val="11"/>
        <rFont val="Times New Roman"/>
        <family val="1"/>
        <charset val="204"/>
      </rPr>
      <t>Тарский район</t>
    </r>
  </si>
  <si>
    <r>
      <rPr>
        <sz val="11"/>
        <rFont val="Times New Roman"/>
        <family val="1"/>
        <charset val="204"/>
      </rPr>
      <t>Тевризский район</t>
    </r>
  </si>
  <si>
    <r>
      <rPr>
        <sz val="11"/>
        <rFont val="Times New Roman"/>
        <family val="1"/>
        <charset val="204"/>
      </rPr>
      <t>Тюкалинский район</t>
    </r>
  </si>
  <si>
    <r>
      <rPr>
        <sz val="11"/>
        <rFont val="Times New Roman"/>
        <family val="1"/>
        <charset val="204"/>
      </rPr>
      <t>Усть-Ишимский район</t>
    </r>
  </si>
  <si>
    <r>
      <rPr>
        <sz val="11"/>
        <rFont val="Times New Roman"/>
        <family val="1"/>
        <charset val="204"/>
      </rPr>
      <t>Черлакский район</t>
    </r>
  </si>
  <si>
    <r>
      <rPr>
        <sz val="11"/>
        <rFont val="Times New Roman"/>
        <family val="1"/>
        <charset val="204"/>
      </rPr>
      <t>Шербакульский район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</si>
</sst>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000"/>
  </numFmts>
  <fonts count="7" x14ac:knownFonts="1">
    <font>
      <sz val="11"/>
      <color theme="1"/>
      <name val="Calibri"/>
      <family val="2"/>
      <scheme val="minor"/>
    </font>
    <font>
      <b/>
      <sz val="17"/>
      <color rgb="FF000000"/>
      <name val="Times New Roman"/>
      <family val="2"/>
    </font>
    <font>
      <b/>
      <sz val="15"/>
      <color rgb="FF000000"/>
      <name val="Times New Roman"/>
      <family val="2"/>
    </font>
    <font>
      <sz val="10"/>
      <color rgb="FF000000"/>
      <name val="Times New Roman"/>
      <family val="2"/>
    </font>
    <font>
      <sz val="9"/>
      <color rgb="FF000000"/>
      <name val="Times New Roman"/>
      <family val="2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164" fontId="3" fillId="1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lef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  <protection locked="0"/>
    </xf>
    <xf numFmtId="0" fontId="4" fillId="8" borderId="1" xfId="0" applyNumberFormat="1" applyFont="1" applyFill="1" applyBorder="1" applyAlignment="1" applyProtection="1">
      <alignment horizontal="left" vertical="center" wrapText="1"/>
    </xf>
    <xf numFmtId="0" fontId="4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" fillId="10" borderId="2" xfId="0" applyNumberFormat="1" applyFont="1" applyFill="1" applyBorder="1" applyAlignment="1" applyProtection="1">
      <alignment horizontal="center" vertical="center" wrapText="1"/>
    </xf>
    <xf numFmtId="0" fontId="3" fillId="11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2" xfId="0" applyNumberFormat="1" applyFont="1" applyFill="1" applyBorder="1" applyAlignment="1" applyProtection="1">
      <alignment horizontal="left" vertical="center" wrapText="1"/>
    </xf>
    <xf numFmtId="0" fontId="3" fillId="13" borderId="2" xfId="0" applyNumberFormat="1" applyFont="1" applyFill="1" applyBorder="1" applyAlignment="1" applyProtection="1">
      <alignment horizontal="left" vertical="center" wrapText="1"/>
      <protection locked="0"/>
    </xf>
    <xf numFmtId="164" fontId="3" fillId="14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C53"/>
  <sheetViews>
    <sheetView tabSelected="1" topLeftCell="B1" workbookViewId="0">
      <selection activeCell="O18" sqref="O18"/>
    </sheetView>
  </sheetViews>
  <sheetFormatPr defaultRowHeight="15" x14ac:dyDescent="0.25"/>
  <cols>
    <col min="1" max="1" width="5.140625" customWidth="1"/>
    <col min="2" max="2" width="15.28515625" customWidth="1"/>
    <col min="3" max="3" width="11.42578125" customWidth="1"/>
    <col min="4" max="4" width="13.28515625" customWidth="1"/>
    <col min="5" max="5" width="6.140625" customWidth="1"/>
    <col min="6" max="6" width="13.85546875" customWidth="1"/>
    <col min="7" max="7" width="14.85546875" customWidth="1"/>
    <col min="8" max="8" width="14.5703125" customWidth="1"/>
    <col min="9" max="9" width="8.7109375" customWidth="1"/>
    <col min="10" max="10" width="13.85546875" customWidth="1"/>
    <col min="11" max="11" width="15.7109375" customWidth="1"/>
    <col min="12" max="12" width="14.5703125" customWidth="1"/>
    <col min="13" max="13" width="8.7109375" customWidth="1"/>
    <col min="14" max="14" width="13.85546875" customWidth="1"/>
    <col min="15" max="16" width="12" customWidth="1"/>
    <col min="17" max="17" width="8.7109375" customWidth="1"/>
    <col min="18" max="18" width="13.85546875" customWidth="1"/>
    <col min="19" max="20" width="12" customWidth="1"/>
    <col min="21" max="21" width="8.7109375" customWidth="1"/>
    <col min="22" max="22" width="13.85546875" customWidth="1"/>
    <col min="23" max="24" width="12" customWidth="1"/>
    <col min="25" max="25" width="8.7109375" customWidth="1"/>
    <col min="26" max="26" width="13.85546875" customWidth="1"/>
    <col min="27" max="27" width="14.85546875" customWidth="1"/>
    <col min="28" max="28" width="13.42578125" customWidth="1"/>
    <col min="29" max="29" width="8.7109375" customWidth="1"/>
  </cols>
  <sheetData>
    <row r="1" spans="1:29" ht="30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pans="1:29" ht="9.9499999999999993" customHeight="1" x14ac:dyDescent="0.2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ht="15" customHeight="1" x14ac:dyDescent="0.25">
      <c r="A3" s="8" t="s">
        <v>2</v>
      </c>
      <c r="B3" s="9"/>
      <c r="C3" s="8" t="s">
        <v>3</v>
      </c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ht="15" customHeight="1" x14ac:dyDescent="0.25">
      <c r="A4" s="8" t="s">
        <v>4</v>
      </c>
      <c r="B4" s="9"/>
      <c r="C4" s="8" t="s">
        <v>5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ht="9.9499999999999993" customHeight="1" x14ac:dyDescent="0.25">
      <c r="A5" s="10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ht="18" customHeight="1" x14ac:dyDescent="0.25">
      <c r="A6" s="12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/>
      <c r="H6" s="13"/>
      <c r="I6" s="13"/>
      <c r="J6" s="12" t="s">
        <v>12</v>
      </c>
      <c r="K6" s="13"/>
      <c r="L6" s="13"/>
      <c r="M6" s="13"/>
      <c r="N6" s="12" t="s">
        <v>13</v>
      </c>
      <c r="O6" s="13"/>
      <c r="P6" s="13"/>
      <c r="Q6" s="13"/>
      <c r="R6" s="12" t="s">
        <v>14</v>
      </c>
      <c r="S6" s="13"/>
      <c r="T6" s="13"/>
      <c r="U6" s="13"/>
      <c r="V6" s="12" t="s">
        <v>15</v>
      </c>
      <c r="W6" s="13"/>
      <c r="X6" s="13"/>
      <c r="Y6" s="13"/>
      <c r="Z6" s="12" t="s">
        <v>16</v>
      </c>
      <c r="AA6" s="13"/>
      <c r="AB6" s="13"/>
      <c r="AC6" s="13"/>
    </row>
    <row r="7" spans="1:29" ht="117.95" customHeight="1" x14ac:dyDescent="0.25">
      <c r="A7" s="13"/>
      <c r="B7" s="13"/>
      <c r="C7" s="13"/>
      <c r="D7" s="13"/>
      <c r="E7" s="13"/>
      <c r="F7" s="1" t="s">
        <v>17</v>
      </c>
      <c r="G7" s="1" t="s">
        <v>18</v>
      </c>
      <c r="H7" s="1" t="s">
        <v>19</v>
      </c>
      <c r="I7" s="1" t="s">
        <v>20</v>
      </c>
      <c r="J7" s="1" t="s">
        <v>17</v>
      </c>
      <c r="K7" s="1" t="s">
        <v>18</v>
      </c>
      <c r="L7" s="1" t="s">
        <v>19</v>
      </c>
      <c r="M7" s="1" t="s">
        <v>20</v>
      </c>
      <c r="N7" s="1" t="s">
        <v>17</v>
      </c>
      <c r="O7" s="1" t="s">
        <v>18</v>
      </c>
      <c r="P7" s="1" t="s">
        <v>19</v>
      </c>
      <c r="Q7" s="1" t="s">
        <v>20</v>
      </c>
      <c r="R7" s="1" t="s">
        <v>17</v>
      </c>
      <c r="S7" s="1" t="s">
        <v>18</v>
      </c>
      <c r="T7" s="1" t="s">
        <v>19</v>
      </c>
      <c r="U7" s="1" t="s">
        <v>20</v>
      </c>
      <c r="V7" s="1" t="s">
        <v>17</v>
      </c>
      <c r="W7" s="1" t="s">
        <v>18</v>
      </c>
      <c r="X7" s="1" t="s">
        <v>19</v>
      </c>
      <c r="Y7" s="1" t="s">
        <v>20</v>
      </c>
      <c r="Z7" s="1" t="s">
        <v>17</v>
      </c>
      <c r="AA7" s="1" t="s">
        <v>18</v>
      </c>
      <c r="AB7" s="1" t="s">
        <v>19</v>
      </c>
      <c r="AC7" s="1" t="s">
        <v>20</v>
      </c>
    </row>
    <row r="8" spans="1:29" ht="20.100000000000001" customHeight="1" x14ac:dyDescent="0.25">
      <c r="A8" s="14" t="s">
        <v>21</v>
      </c>
      <c r="B8" s="15"/>
      <c r="C8" s="15"/>
      <c r="D8" s="15"/>
      <c r="E8" s="2" t="s">
        <v>1</v>
      </c>
      <c r="F8" s="3">
        <v>13658785.960480001</v>
      </c>
      <c r="G8" s="3">
        <v>15753123460.23</v>
      </c>
      <c r="H8" s="3">
        <v>14629829661.120001</v>
      </c>
      <c r="I8" s="3">
        <f>H8*100/G8</f>
        <v>92.86938998512997</v>
      </c>
      <c r="J8" s="3">
        <v>191038.13</v>
      </c>
      <c r="K8" s="3">
        <v>255610354.22</v>
      </c>
      <c r="L8" s="3">
        <v>204313429.72</v>
      </c>
      <c r="M8" s="3">
        <f>L8*100/K8</f>
        <v>79.931593672512378</v>
      </c>
      <c r="N8" s="3">
        <v>77555.399999999994</v>
      </c>
      <c r="O8" s="3">
        <v>68745463.269999996</v>
      </c>
      <c r="P8" s="3">
        <v>48382419.810000002</v>
      </c>
      <c r="Q8" s="3">
        <f>P8*100/O8</f>
        <v>70.379073045120819</v>
      </c>
      <c r="R8" s="3">
        <v>53315.48</v>
      </c>
      <c r="S8" s="3">
        <v>54638859.740000002</v>
      </c>
      <c r="T8" s="3">
        <v>50512450.909999996</v>
      </c>
      <c r="U8" s="3">
        <f>T8*100/S8</f>
        <v>92.447849662976878</v>
      </c>
      <c r="V8" s="3">
        <v>306986.73</v>
      </c>
      <c r="W8" s="3">
        <v>409186446.12</v>
      </c>
      <c r="X8" s="3">
        <v>373041909.00999999</v>
      </c>
      <c r="Y8" s="3">
        <f>X8*100/W8</f>
        <v>91.166731583430774</v>
      </c>
      <c r="Z8" s="3">
        <v>14287681.700479999</v>
      </c>
      <c r="AA8" s="3">
        <f>G8+K8+O8+S8+W8</f>
        <v>16541304583.58</v>
      </c>
      <c r="AB8" s="3">
        <f>H8+L8+P8+T8+X8</f>
        <v>15306079870.57</v>
      </c>
      <c r="AC8" s="3">
        <f>AB8*100/AA8</f>
        <v>92.532483113598147</v>
      </c>
    </row>
    <row r="9" spans="1:29" ht="28.5" customHeight="1" x14ac:dyDescent="0.25">
      <c r="A9" s="1" t="s">
        <v>1</v>
      </c>
      <c r="B9" s="14" t="s">
        <v>22</v>
      </c>
      <c r="C9" s="15"/>
      <c r="D9" s="15"/>
      <c r="E9" s="2" t="s">
        <v>1</v>
      </c>
      <c r="F9" s="3">
        <v>30545.86</v>
      </c>
      <c r="G9" s="3">
        <v>36914832.68</v>
      </c>
      <c r="H9" s="3">
        <v>32254344.68</v>
      </c>
      <c r="I9" s="3">
        <f t="shared" ref="I9:I41" si="0">H9*100/G9</f>
        <v>87.375026075832665</v>
      </c>
      <c r="J9" s="3">
        <v>0</v>
      </c>
      <c r="K9" s="3">
        <v>107597</v>
      </c>
      <c r="L9" s="3">
        <v>102972.49</v>
      </c>
      <c r="M9" s="3">
        <f t="shared" ref="M9:M41" si="1">L9*100/K9</f>
        <v>95.702008420309113</v>
      </c>
      <c r="N9" s="3">
        <v>201.8</v>
      </c>
      <c r="O9" s="3">
        <v>233743.09</v>
      </c>
      <c r="P9" s="3">
        <v>236325.24</v>
      </c>
      <c r="Q9" s="3">
        <f t="shared" ref="Q9:Q41" si="2">P9*100/O9</f>
        <v>101.10469575806498</v>
      </c>
      <c r="R9" s="3">
        <v>0</v>
      </c>
      <c r="S9" s="3">
        <v>0</v>
      </c>
      <c r="T9" s="3">
        <v>0</v>
      </c>
      <c r="U9" s="3">
        <v>0</v>
      </c>
      <c r="V9" s="3">
        <v>8206.9</v>
      </c>
      <c r="W9" s="3">
        <v>7975847.6399999997</v>
      </c>
      <c r="X9" s="3">
        <v>7996087.5999999996</v>
      </c>
      <c r="Y9" s="3">
        <f t="shared" ref="Y9:Y41" si="3">X9*100/W9</f>
        <v>100.25376562985599</v>
      </c>
      <c r="Z9" s="3">
        <v>38954.559999999998</v>
      </c>
      <c r="AA9" s="3">
        <v>45232020.409999996</v>
      </c>
      <c r="AB9" s="3">
        <v>40589730.009999998</v>
      </c>
      <c r="AC9" s="3">
        <f t="shared" ref="AC9:AC41" si="4">AB9*100/AA9</f>
        <v>89.736716693350118</v>
      </c>
    </row>
    <row r="10" spans="1:29" ht="20.100000000000001" customHeight="1" x14ac:dyDescent="0.25">
      <c r="A10" s="1" t="s">
        <v>1</v>
      </c>
      <c r="B10" s="14" t="s">
        <v>23</v>
      </c>
      <c r="C10" s="15"/>
      <c r="D10" s="15"/>
      <c r="E10" s="2" t="s">
        <v>1</v>
      </c>
      <c r="F10" s="3">
        <v>88038.397010000001</v>
      </c>
      <c r="G10" s="3">
        <v>107572164.77</v>
      </c>
      <c r="H10" s="3">
        <v>87259567.560000002</v>
      </c>
      <c r="I10" s="3">
        <f t="shared" si="0"/>
        <v>81.117236737374995</v>
      </c>
      <c r="J10" s="3">
        <v>630.4</v>
      </c>
      <c r="K10" s="3">
        <v>788042.41</v>
      </c>
      <c r="L10" s="3">
        <v>671056.09</v>
      </c>
      <c r="M10" s="3">
        <f t="shared" si="1"/>
        <v>85.154819269181203</v>
      </c>
      <c r="N10" s="3">
        <v>125</v>
      </c>
      <c r="O10" s="3">
        <v>144592.78</v>
      </c>
      <c r="P10" s="3">
        <v>146170.56</v>
      </c>
      <c r="Q10" s="3">
        <f t="shared" si="2"/>
        <v>101.09118864717865</v>
      </c>
      <c r="R10" s="3">
        <v>699.3</v>
      </c>
      <c r="S10" s="3">
        <v>957772.33</v>
      </c>
      <c r="T10" s="3">
        <v>966582.28</v>
      </c>
      <c r="U10" s="3">
        <f t="shared" ref="U9:U41" si="5">T10*100/S10</f>
        <v>100.91983759856583</v>
      </c>
      <c r="V10" s="3">
        <v>2002.7</v>
      </c>
      <c r="W10" s="3">
        <v>2309185.6800000002</v>
      </c>
      <c r="X10" s="3">
        <v>2270091.48</v>
      </c>
      <c r="Y10" s="3">
        <f t="shared" si="3"/>
        <v>98.307013578916695</v>
      </c>
      <c r="Z10" s="3">
        <v>91495.797009999995</v>
      </c>
      <c r="AA10" s="3">
        <v>111771757.97</v>
      </c>
      <c r="AB10" s="3">
        <v>91313467.969999999</v>
      </c>
      <c r="AC10" s="3">
        <f t="shared" si="4"/>
        <v>81.69636912618742</v>
      </c>
    </row>
    <row r="11" spans="1:29" ht="20.100000000000001" customHeight="1" x14ac:dyDescent="0.25">
      <c r="A11" s="1" t="s">
        <v>1</v>
      </c>
      <c r="B11" s="14" t="s">
        <v>24</v>
      </c>
      <c r="C11" s="15"/>
      <c r="D11" s="15"/>
      <c r="E11" s="2" t="s">
        <v>1</v>
      </c>
      <c r="F11" s="3">
        <v>11287.67</v>
      </c>
      <c r="G11" s="3">
        <v>14042835.109999999</v>
      </c>
      <c r="H11" s="3">
        <v>11739711.57</v>
      </c>
      <c r="I11" s="3">
        <f t="shared" si="0"/>
        <v>83.599297991045063</v>
      </c>
      <c r="J11" s="3">
        <v>0</v>
      </c>
      <c r="K11" s="3">
        <v>0</v>
      </c>
      <c r="L11" s="3">
        <v>0</v>
      </c>
      <c r="M11" s="3">
        <v>0</v>
      </c>
      <c r="N11" s="3">
        <v>59.9</v>
      </c>
      <c r="O11" s="3">
        <v>69304.41</v>
      </c>
      <c r="P11" s="3">
        <v>70052.41</v>
      </c>
      <c r="Q11" s="3">
        <f t="shared" si="2"/>
        <v>101.07929639686709</v>
      </c>
      <c r="R11" s="3">
        <v>0</v>
      </c>
      <c r="S11" s="3">
        <v>0</v>
      </c>
      <c r="T11" s="3">
        <v>0</v>
      </c>
      <c r="U11" s="3">
        <v>0</v>
      </c>
      <c r="V11" s="3">
        <v>139.4</v>
      </c>
      <c r="W11" s="3">
        <v>161215.09</v>
      </c>
      <c r="X11" s="3">
        <v>162993.82999999999</v>
      </c>
      <c r="Y11" s="3">
        <f t="shared" si="3"/>
        <v>101.1033334410569</v>
      </c>
      <c r="Z11" s="3">
        <v>11486.97</v>
      </c>
      <c r="AA11" s="3">
        <v>14273354.609999999</v>
      </c>
      <c r="AB11" s="3">
        <v>11972757.810000001</v>
      </c>
      <c r="AC11" s="3">
        <f t="shared" si="4"/>
        <v>83.8818773661786</v>
      </c>
    </row>
    <row r="12" spans="1:29" s="25" customFormat="1" ht="20.100000000000001" customHeight="1" x14ac:dyDescent="0.25">
      <c r="A12" s="20" t="s">
        <v>1</v>
      </c>
      <c r="B12" s="21" t="s">
        <v>25</v>
      </c>
      <c r="C12" s="22"/>
      <c r="D12" s="22"/>
      <c r="E12" s="23" t="s">
        <v>1</v>
      </c>
      <c r="F12" s="24">
        <v>11427076.994109999</v>
      </c>
      <c r="G12" s="24">
        <v>13037629720.389999</v>
      </c>
      <c r="H12" s="24">
        <v>12306486653.940001</v>
      </c>
      <c r="I12" s="3">
        <f t="shared" si="0"/>
        <v>94.392055288189852</v>
      </c>
      <c r="J12" s="24">
        <v>174772.32</v>
      </c>
      <c r="K12" s="24">
        <v>229491964.15000001</v>
      </c>
      <c r="L12" s="24">
        <v>187078399.34999999</v>
      </c>
      <c r="M12" s="3">
        <f t="shared" si="1"/>
        <v>81.51849675560851</v>
      </c>
      <c r="N12" s="24">
        <v>47260.1</v>
      </c>
      <c r="O12" s="24">
        <v>54570363.82</v>
      </c>
      <c r="P12" s="24">
        <v>34327948.390000001</v>
      </c>
      <c r="Q12" s="3">
        <f t="shared" si="2"/>
        <v>62.905844834076092</v>
      </c>
      <c r="R12" s="24">
        <v>41110</v>
      </c>
      <c r="S12" s="24">
        <v>41358932</v>
      </c>
      <c r="T12" s="24">
        <v>39130760.020000003</v>
      </c>
      <c r="U12" s="3">
        <f t="shared" si="5"/>
        <v>94.612597878494554</v>
      </c>
      <c r="V12" s="24">
        <v>242096.82</v>
      </c>
      <c r="W12" s="24">
        <v>325844223.19</v>
      </c>
      <c r="X12" s="24">
        <v>297054817.74000001</v>
      </c>
      <c r="Y12" s="3">
        <f t="shared" si="3"/>
        <v>91.164672134385867</v>
      </c>
      <c r="Z12" s="24">
        <v>11932316.23411</v>
      </c>
      <c r="AA12" s="24">
        <f>G12+K12+O12+S12+W12</f>
        <v>13688895203.549999</v>
      </c>
      <c r="AB12" s="24">
        <f>H12+L12+P12+T12+X12</f>
        <v>12864078579.440001</v>
      </c>
      <c r="AC12" s="3">
        <f t="shared" si="4"/>
        <v>93.974556661840055</v>
      </c>
    </row>
    <row r="13" spans="1:29" ht="20.100000000000001" customHeight="1" x14ac:dyDescent="0.25">
      <c r="A13" s="1" t="s">
        <v>1</v>
      </c>
      <c r="B13" s="14" t="s">
        <v>26</v>
      </c>
      <c r="C13" s="15"/>
      <c r="D13" s="15"/>
      <c r="E13" s="2" t="s">
        <v>1</v>
      </c>
      <c r="F13" s="3">
        <v>29285.01</v>
      </c>
      <c r="G13" s="3">
        <v>35329871.079999998</v>
      </c>
      <c r="H13" s="3">
        <v>26189417.23</v>
      </c>
      <c r="I13" s="3">
        <f t="shared" si="0"/>
        <v>74.128255862291141</v>
      </c>
      <c r="J13" s="3">
        <v>2723.16</v>
      </c>
      <c r="K13" s="3">
        <v>2923684.27</v>
      </c>
      <c r="L13" s="3">
        <v>2903204.32</v>
      </c>
      <c r="M13" s="3">
        <f t="shared" si="1"/>
        <v>99.299515675815428</v>
      </c>
      <c r="N13" s="3">
        <v>235</v>
      </c>
      <c r="O13" s="3">
        <v>250438.98</v>
      </c>
      <c r="P13" s="3">
        <v>253423.49</v>
      </c>
      <c r="Q13" s="3">
        <f t="shared" si="2"/>
        <v>101.19171145003065</v>
      </c>
      <c r="R13" s="3">
        <v>363.5</v>
      </c>
      <c r="S13" s="3">
        <v>1532836.16</v>
      </c>
      <c r="T13" s="3">
        <v>966910.98</v>
      </c>
      <c r="U13" s="3">
        <f t="shared" si="5"/>
        <v>63.079864973957818</v>
      </c>
      <c r="V13" s="3">
        <v>764</v>
      </c>
      <c r="W13" s="3">
        <v>1099529.6399999999</v>
      </c>
      <c r="X13" s="3">
        <v>752758.5</v>
      </c>
      <c r="Y13" s="3">
        <f t="shared" si="3"/>
        <v>68.461865202651566</v>
      </c>
      <c r="Z13" s="3">
        <v>33370.67</v>
      </c>
      <c r="AA13" s="3">
        <v>41136360.130000003</v>
      </c>
      <c r="AB13" s="3">
        <v>31065714.52</v>
      </c>
      <c r="AC13" s="3">
        <f t="shared" si="4"/>
        <v>75.518870463564269</v>
      </c>
    </row>
    <row r="14" spans="1:29" ht="20.100000000000001" customHeight="1" x14ac:dyDescent="0.25">
      <c r="A14" s="1" t="s">
        <v>1</v>
      </c>
      <c r="B14" s="14" t="s">
        <v>27</v>
      </c>
      <c r="C14" s="15"/>
      <c r="D14" s="15"/>
      <c r="E14" s="2" t="s">
        <v>1</v>
      </c>
      <c r="F14" s="3">
        <v>24519.150010000001</v>
      </c>
      <c r="G14" s="3">
        <v>29514451.699999999</v>
      </c>
      <c r="H14" s="3">
        <v>26825701.399999999</v>
      </c>
      <c r="I14" s="3">
        <f t="shared" si="0"/>
        <v>90.890055057333157</v>
      </c>
      <c r="J14" s="3">
        <v>198.2</v>
      </c>
      <c r="K14" s="3">
        <v>238922.97</v>
      </c>
      <c r="L14" s="3">
        <v>163541.69</v>
      </c>
      <c r="M14" s="3">
        <f t="shared" si="1"/>
        <v>68.449546730479696</v>
      </c>
      <c r="N14" s="3">
        <v>124</v>
      </c>
      <c r="O14" s="3">
        <v>120412.68</v>
      </c>
      <c r="P14" s="3">
        <v>121982.74</v>
      </c>
      <c r="Q14" s="3">
        <f t="shared" si="2"/>
        <v>101.30389922390233</v>
      </c>
      <c r="R14" s="3">
        <v>0</v>
      </c>
      <c r="S14" s="3">
        <v>0</v>
      </c>
      <c r="T14" s="3">
        <v>0</v>
      </c>
      <c r="U14" s="3">
        <v>0</v>
      </c>
      <c r="V14" s="3">
        <v>448</v>
      </c>
      <c r="W14" s="3">
        <v>630075.99</v>
      </c>
      <c r="X14" s="3">
        <v>606125.14</v>
      </c>
      <c r="Y14" s="3">
        <f t="shared" si="3"/>
        <v>96.19873628258712</v>
      </c>
      <c r="Z14" s="3">
        <v>25289.350009999998</v>
      </c>
      <c r="AA14" s="3">
        <v>30503863.34</v>
      </c>
      <c r="AB14" s="3">
        <v>27717350.969999999</v>
      </c>
      <c r="AC14" s="3">
        <f t="shared" si="4"/>
        <v>90.865050964393674</v>
      </c>
    </row>
    <row r="15" spans="1:29" ht="20.100000000000001" customHeight="1" x14ac:dyDescent="0.25">
      <c r="A15" s="1" t="s">
        <v>1</v>
      </c>
      <c r="B15" s="14" t="s">
        <v>28</v>
      </c>
      <c r="C15" s="15"/>
      <c r="D15" s="15"/>
      <c r="E15" s="2" t="s">
        <v>1</v>
      </c>
      <c r="F15" s="3">
        <v>100718.32</v>
      </c>
      <c r="G15" s="3">
        <v>124056792.84</v>
      </c>
      <c r="H15" s="3">
        <v>107984038.48</v>
      </c>
      <c r="I15" s="3">
        <f t="shared" si="0"/>
        <v>87.044035242205922</v>
      </c>
      <c r="J15" s="3">
        <v>1219.96</v>
      </c>
      <c r="K15" s="3">
        <v>1773637.45</v>
      </c>
      <c r="L15" s="3">
        <v>1480952.24</v>
      </c>
      <c r="M15" s="3">
        <f t="shared" si="1"/>
        <v>83.498024920481924</v>
      </c>
      <c r="N15" s="3">
        <v>6193.5</v>
      </c>
      <c r="O15" s="3">
        <v>1655851.93</v>
      </c>
      <c r="P15" s="3">
        <v>1566671.58</v>
      </c>
      <c r="Q15" s="3">
        <f t="shared" si="2"/>
        <v>94.614231599802523</v>
      </c>
      <c r="R15" s="3">
        <v>307.3</v>
      </c>
      <c r="S15" s="3">
        <v>302231.03000000003</v>
      </c>
      <c r="T15" s="3">
        <v>306131.51</v>
      </c>
      <c r="U15" s="3">
        <f t="shared" si="5"/>
        <v>101.29056238864685</v>
      </c>
      <c r="V15" s="3">
        <v>6437</v>
      </c>
      <c r="W15" s="3">
        <v>8027093.2300000004</v>
      </c>
      <c r="X15" s="3">
        <v>7403472.0300000003</v>
      </c>
      <c r="Y15" s="3">
        <f t="shared" si="3"/>
        <v>92.231045758017189</v>
      </c>
      <c r="Z15" s="3">
        <v>114876.08</v>
      </c>
      <c r="AA15" s="3">
        <v>135815606.47999999</v>
      </c>
      <c r="AB15" s="3">
        <v>118741265.84</v>
      </c>
      <c r="AC15" s="3">
        <f t="shared" si="4"/>
        <v>87.428292607510954</v>
      </c>
    </row>
    <row r="16" spans="1:29" ht="20.100000000000001" customHeight="1" x14ac:dyDescent="0.25">
      <c r="A16" s="1" t="s">
        <v>1</v>
      </c>
      <c r="B16" s="14" t="s">
        <v>29</v>
      </c>
      <c r="C16" s="15"/>
      <c r="D16" s="15"/>
      <c r="E16" s="2" t="s">
        <v>1</v>
      </c>
      <c r="F16" s="3">
        <v>245445.34899999999</v>
      </c>
      <c r="G16" s="3">
        <v>291666383.01999998</v>
      </c>
      <c r="H16" s="3">
        <v>266823822.56999999</v>
      </c>
      <c r="I16" s="3">
        <f t="shared" si="0"/>
        <v>91.482542419605323</v>
      </c>
      <c r="J16" s="3">
        <v>1376.3</v>
      </c>
      <c r="K16" s="3">
        <v>2089610.01</v>
      </c>
      <c r="L16" s="3">
        <v>1702229.46</v>
      </c>
      <c r="M16" s="3">
        <f t="shared" si="1"/>
        <v>81.461586222014702</v>
      </c>
      <c r="N16" s="3">
        <v>267.7</v>
      </c>
      <c r="O16" s="3">
        <v>317149.77</v>
      </c>
      <c r="P16" s="3">
        <v>320561.09000000003</v>
      </c>
      <c r="Q16" s="3">
        <f t="shared" si="2"/>
        <v>101.07561799587621</v>
      </c>
      <c r="R16" s="3">
        <v>2633.98</v>
      </c>
      <c r="S16" s="3">
        <v>2539695.08</v>
      </c>
      <c r="T16" s="3">
        <v>1773179.97</v>
      </c>
      <c r="U16" s="3">
        <f t="shared" si="5"/>
        <v>69.818616571876021</v>
      </c>
      <c r="V16" s="3">
        <v>2993.78</v>
      </c>
      <c r="W16" s="3">
        <v>4214750.24</v>
      </c>
      <c r="X16" s="3">
        <v>4131055.59</v>
      </c>
      <c r="Y16" s="3">
        <f t="shared" si="3"/>
        <v>98.014244137038119</v>
      </c>
      <c r="Z16" s="3">
        <v>252717.109</v>
      </c>
      <c r="AA16" s="3">
        <v>300827588.12</v>
      </c>
      <c r="AB16" s="3">
        <v>274750848.68000001</v>
      </c>
      <c r="AC16" s="3">
        <f t="shared" si="4"/>
        <v>91.331666220187884</v>
      </c>
    </row>
    <row r="17" spans="1:29" ht="20.100000000000001" customHeight="1" x14ac:dyDescent="0.25">
      <c r="A17" s="1" t="s">
        <v>1</v>
      </c>
      <c r="B17" s="14" t="s">
        <v>30</v>
      </c>
      <c r="C17" s="15"/>
      <c r="D17" s="15"/>
      <c r="E17" s="2" t="s">
        <v>1</v>
      </c>
      <c r="F17" s="3">
        <v>20573.669999999998</v>
      </c>
      <c r="G17" s="3">
        <v>24782912.960000001</v>
      </c>
      <c r="H17" s="3">
        <v>23119247.52</v>
      </c>
      <c r="I17" s="3">
        <f t="shared" si="0"/>
        <v>93.287046431203706</v>
      </c>
      <c r="J17" s="3">
        <v>0</v>
      </c>
      <c r="K17" s="3">
        <v>0</v>
      </c>
      <c r="L17" s="3">
        <v>0</v>
      </c>
      <c r="M17" s="3">
        <v>0</v>
      </c>
      <c r="N17" s="3">
        <v>199.2</v>
      </c>
      <c r="O17" s="3">
        <v>231630.23</v>
      </c>
      <c r="P17" s="3">
        <v>221365.04</v>
      </c>
      <c r="Q17" s="3">
        <f t="shared" si="2"/>
        <v>95.568285711238985</v>
      </c>
      <c r="R17" s="3">
        <v>41</v>
      </c>
      <c r="S17" s="3">
        <v>43020.68</v>
      </c>
      <c r="T17" s="3">
        <v>43542</v>
      </c>
      <c r="U17" s="3">
        <f t="shared" si="5"/>
        <v>101.21178930691008</v>
      </c>
      <c r="V17" s="3">
        <v>1676.4</v>
      </c>
      <c r="W17" s="3">
        <v>1861093.24</v>
      </c>
      <c r="X17" s="3">
        <v>1728214.54</v>
      </c>
      <c r="Y17" s="3">
        <f t="shared" si="3"/>
        <v>92.86018039590536</v>
      </c>
      <c r="Z17" s="3">
        <v>22490.27</v>
      </c>
      <c r="AA17" s="3">
        <v>26918657.109999999</v>
      </c>
      <c r="AB17" s="3">
        <v>25112369.100000001</v>
      </c>
      <c r="AC17" s="3">
        <f t="shared" si="4"/>
        <v>93.289828676747092</v>
      </c>
    </row>
    <row r="18" spans="1:29" ht="20.100000000000001" customHeight="1" x14ac:dyDescent="0.25">
      <c r="A18" s="1" t="s">
        <v>1</v>
      </c>
      <c r="B18" s="14" t="s">
        <v>31</v>
      </c>
      <c r="C18" s="15"/>
      <c r="D18" s="15"/>
      <c r="E18" s="2" t="s">
        <v>1</v>
      </c>
      <c r="F18" s="3">
        <v>89838.97</v>
      </c>
      <c r="G18" s="3">
        <v>111715593.44</v>
      </c>
      <c r="H18" s="3">
        <v>93151047.689999998</v>
      </c>
      <c r="I18" s="3">
        <f t="shared" si="0"/>
        <v>83.382314699003402</v>
      </c>
      <c r="J18" s="3">
        <v>330.1</v>
      </c>
      <c r="K18" s="3">
        <v>369170.49</v>
      </c>
      <c r="L18" s="3">
        <v>281110.13</v>
      </c>
      <c r="M18" s="3">
        <f t="shared" si="1"/>
        <v>76.146424921450247</v>
      </c>
      <c r="N18" s="3">
        <v>193.7</v>
      </c>
      <c r="O18" s="3">
        <v>224068.26</v>
      </c>
      <c r="P18" s="3">
        <v>226533.04</v>
      </c>
      <c r="Q18" s="3">
        <f t="shared" si="2"/>
        <v>101.10001300496553</v>
      </c>
      <c r="R18" s="3">
        <v>115.8</v>
      </c>
      <c r="S18" s="3">
        <v>126301.65</v>
      </c>
      <c r="T18" s="3">
        <v>82251.740000000005</v>
      </c>
      <c r="U18" s="3">
        <f t="shared" si="5"/>
        <v>65.123250567193708</v>
      </c>
      <c r="V18" s="3">
        <v>2725.29</v>
      </c>
      <c r="W18" s="3">
        <v>3477615.52</v>
      </c>
      <c r="X18" s="3">
        <v>2383174.35</v>
      </c>
      <c r="Y18" s="3">
        <f t="shared" si="3"/>
        <v>68.528977291888779</v>
      </c>
      <c r="Z18" s="3">
        <v>93203.86</v>
      </c>
      <c r="AA18" s="3">
        <v>115912749.36</v>
      </c>
      <c r="AB18" s="3">
        <v>96124116.950000003</v>
      </c>
      <c r="AC18" s="3">
        <f t="shared" si="4"/>
        <v>82.927993236929638</v>
      </c>
    </row>
    <row r="19" spans="1:29" ht="20.100000000000001" customHeight="1" x14ac:dyDescent="0.25">
      <c r="A19" s="1" t="s">
        <v>1</v>
      </c>
      <c r="B19" s="14" t="s">
        <v>32</v>
      </c>
      <c r="C19" s="15"/>
      <c r="D19" s="15"/>
      <c r="E19" s="2" t="s">
        <v>1</v>
      </c>
      <c r="F19" s="3">
        <v>20823.52</v>
      </c>
      <c r="G19" s="3">
        <v>25399801.239999998</v>
      </c>
      <c r="H19" s="3">
        <v>21044190</v>
      </c>
      <c r="I19" s="3">
        <f t="shared" si="0"/>
        <v>82.851790063850132</v>
      </c>
      <c r="J19" s="3">
        <v>0</v>
      </c>
      <c r="K19" s="3">
        <v>0</v>
      </c>
      <c r="L19" s="3">
        <v>0</v>
      </c>
      <c r="M19" s="3">
        <v>0</v>
      </c>
      <c r="N19" s="3">
        <v>139</v>
      </c>
      <c r="O19" s="3">
        <v>168901.11</v>
      </c>
      <c r="P19" s="3">
        <v>138195.54999999999</v>
      </c>
      <c r="Q19" s="3">
        <f t="shared" si="2"/>
        <v>81.820391825725707</v>
      </c>
      <c r="R19" s="3">
        <v>0</v>
      </c>
      <c r="S19" s="3">
        <v>0</v>
      </c>
      <c r="T19" s="3">
        <v>0</v>
      </c>
      <c r="U19" s="3">
        <v>0</v>
      </c>
      <c r="V19" s="3">
        <v>2273.6999999999998</v>
      </c>
      <c r="W19" s="3">
        <v>2243645.81</v>
      </c>
      <c r="X19" s="3">
        <v>2201335.35</v>
      </c>
      <c r="Y19" s="3">
        <f t="shared" si="3"/>
        <v>98.114209479436511</v>
      </c>
      <c r="Z19" s="3">
        <v>23236.22</v>
      </c>
      <c r="AA19" s="3">
        <v>27812348.16</v>
      </c>
      <c r="AB19" s="3">
        <v>23383720.899999999</v>
      </c>
      <c r="AC19" s="3">
        <f t="shared" si="4"/>
        <v>84.076758875148499</v>
      </c>
    </row>
    <row r="20" spans="1:29" ht="20.100000000000001" customHeight="1" x14ac:dyDescent="0.25">
      <c r="A20" s="1" t="s">
        <v>1</v>
      </c>
      <c r="B20" s="14" t="s">
        <v>33</v>
      </c>
      <c r="C20" s="15"/>
      <c r="D20" s="15"/>
      <c r="E20" s="2" t="s">
        <v>1</v>
      </c>
      <c r="F20" s="3">
        <v>83225.33</v>
      </c>
      <c r="G20" s="3">
        <v>102029188.98</v>
      </c>
      <c r="H20" s="3">
        <v>87555616.140000001</v>
      </c>
      <c r="I20" s="3">
        <f t="shared" si="0"/>
        <v>85.814282182682888</v>
      </c>
      <c r="J20" s="3">
        <v>1179.8</v>
      </c>
      <c r="K20" s="3">
        <v>670032.77</v>
      </c>
      <c r="L20" s="3">
        <v>554304.23</v>
      </c>
      <c r="M20" s="3">
        <f t="shared" si="1"/>
        <v>82.727928366846896</v>
      </c>
      <c r="N20" s="3">
        <v>255.1</v>
      </c>
      <c r="O20" s="3">
        <v>261409.12</v>
      </c>
      <c r="P20" s="3">
        <v>226791.38</v>
      </c>
      <c r="Q20" s="3">
        <f t="shared" si="2"/>
        <v>86.757256212025041</v>
      </c>
      <c r="R20" s="3">
        <v>2057</v>
      </c>
      <c r="S20" s="3">
        <v>1620092.33</v>
      </c>
      <c r="T20" s="3">
        <v>1618679.8</v>
      </c>
      <c r="U20" s="3">
        <f t="shared" si="5"/>
        <v>99.912811759314977</v>
      </c>
      <c r="V20" s="3">
        <v>862.9</v>
      </c>
      <c r="W20" s="3">
        <v>1732679.67</v>
      </c>
      <c r="X20" s="3">
        <v>1777247.13</v>
      </c>
      <c r="Y20" s="3">
        <f t="shared" si="3"/>
        <v>102.57216961517186</v>
      </c>
      <c r="Z20" s="3">
        <v>87580.13</v>
      </c>
      <c r="AA20" s="3">
        <v>106313402.87</v>
      </c>
      <c r="AB20" s="3">
        <v>91732638.680000007</v>
      </c>
      <c r="AC20" s="3">
        <f t="shared" si="4"/>
        <v>86.285111946017423</v>
      </c>
    </row>
    <row r="21" spans="1:29" ht="20.100000000000001" customHeight="1" x14ac:dyDescent="0.25">
      <c r="A21" s="1" t="s">
        <v>1</v>
      </c>
      <c r="B21" s="14" t="s">
        <v>34</v>
      </c>
      <c r="C21" s="15"/>
      <c r="D21" s="15"/>
      <c r="E21" s="2" t="s">
        <v>1</v>
      </c>
      <c r="F21" s="3">
        <v>63302.51</v>
      </c>
      <c r="G21" s="3">
        <v>80124161.379999995</v>
      </c>
      <c r="H21" s="3">
        <v>59994465.659999996</v>
      </c>
      <c r="I21" s="3">
        <f t="shared" si="0"/>
        <v>74.876871878218964</v>
      </c>
      <c r="J21" s="3">
        <v>1380.4</v>
      </c>
      <c r="K21" s="3">
        <v>1956063.06</v>
      </c>
      <c r="L21" s="3">
        <v>1298496.33</v>
      </c>
      <c r="M21" s="3">
        <f t="shared" si="1"/>
        <v>66.383152800810009</v>
      </c>
      <c r="N21" s="3">
        <v>325.10000000000002</v>
      </c>
      <c r="O21" s="3">
        <v>301278.03999999998</v>
      </c>
      <c r="P21" s="3">
        <v>250216.84</v>
      </c>
      <c r="Q21" s="3">
        <f t="shared" si="2"/>
        <v>83.051801585007667</v>
      </c>
      <c r="R21" s="3">
        <v>391.8</v>
      </c>
      <c r="S21" s="3">
        <v>389684.77</v>
      </c>
      <c r="T21" s="3">
        <v>355715.34</v>
      </c>
      <c r="U21" s="3">
        <f t="shared" si="5"/>
        <v>91.282843822713417</v>
      </c>
      <c r="V21" s="3">
        <v>251.9</v>
      </c>
      <c r="W21" s="3">
        <v>470614.63</v>
      </c>
      <c r="X21" s="3">
        <v>375085.25</v>
      </c>
      <c r="Y21" s="3">
        <f t="shared" si="3"/>
        <v>79.701145287387263</v>
      </c>
      <c r="Z21" s="3">
        <v>65651.710000000006</v>
      </c>
      <c r="AA21" s="3">
        <v>83241801.879999995</v>
      </c>
      <c r="AB21" s="3">
        <v>62273979.420000002</v>
      </c>
      <c r="AC21" s="3">
        <f t="shared" si="4"/>
        <v>74.810945959306764</v>
      </c>
    </row>
    <row r="22" spans="1:29" ht="20.100000000000001" customHeight="1" x14ac:dyDescent="0.25">
      <c r="A22" s="1" t="s">
        <v>1</v>
      </c>
      <c r="B22" s="14" t="s">
        <v>35</v>
      </c>
      <c r="C22" s="15"/>
      <c r="D22" s="15"/>
      <c r="E22" s="2" t="s">
        <v>1</v>
      </c>
      <c r="F22" s="3">
        <v>91371.11</v>
      </c>
      <c r="G22" s="3">
        <v>115047088.91</v>
      </c>
      <c r="H22" s="3">
        <v>86607607.620000005</v>
      </c>
      <c r="I22" s="3">
        <f t="shared" si="0"/>
        <v>75.28013828124945</v>
      </c>
      <c r="J22" s="3">
        <v>998.1</v>
      </c>
      <c r="K22" s="3">
        <v>1235995.77</v>
      </c>
      <c r="L22" s="3">
        <v>1155169.54</v>
      </c>
      <c r="M22" s="3">
        <f t="shared" si="1"/>
        <v>93.460638623382991</v>
      </c>
      <c r="N22" s="3">
        <v>192.3</v>
      </c>
      <c r="O22" s="3">
        <v>200275.48</v>
      </c>
      <c r="P22" s="3">
        <v>201697.15</v>
      </c>
      <c r="Q22" s="3">
        <f t="shared" si="2"/>
        <v>100.70985724263399</v>
      </c>
      <c r="R22" s="3">
        <v>382.8</v>
      </c>
      <c r="S22" s="3">
        <v>223385.25</v>
      </c>
      <c r="T22" s="3">
        <v>209478.69</v>
      </c>
      <c r="U22" s="3">
        <f t="shared" si="5"/>
        <v>93.774629255960278</v>
      </c>
      <c r="V22" s="3">
        <v>575.20000000000005</v>
      </c>
      <c r="W22" s="3">
        <v>939183.94</v>
      </c>
      <c r="X22" s="3">
        <v>789133.56</v>
      </c>
      <c r="Y22" s="3">
        <f t="shared" si="3"/>
        <v>84.023323482298906</v>
      </c>
      <c r="Z22" s="3">
        <v>93519.51</v>
      </c>
      <c r="AA22" s="3">
        <v>117645929.34999999</v>
      </c>
      <c r="AB22" s="3">
        <v>88963086.560000002</v>
      </c>
      <c r="AC22" s="3">
        <f t="shared" si="4"/>
        <v>75.619349561455948</v>
      </c>
    </row>
    <row r="23" spans="1:29" ht="20.100000000000001" customHeight="1" x14ac:dyDescent="0.25">
      <c r="A23" s="1" t="s">
        <v>1</v>
      </c>
      <c r="B23" s="14" t="s">
        <v>36</v>
      </c>
      <c r="C23" s="15"/>
      <c r="D23" s="15"/>
      <c r="E23" s="2" t="s">
        <v>1</v>
      </c>
      <c r="F23" s="3">
        <v>36214.89</v>
      </c>
      <c r="G23" s="3">
        <v>43005771.259999998</v>
      </c>
      <c r="H23" s="3">
        <v>40873581.689999998</v>
      </c>
      <c r="I23" s="3">
        <f t="shared" si="0"/>
        <v>95.042085032937976</v>
      </c>
      <c r="J23" s="3">
        <v>0</v>
      </c>
      <c r="K23" s="3">
        <v>0</v>
      </c>
      <c r="L23" s="3">
        <v>0</v>
      </c>
      <c r="M23" s="3">
        <v>0</v>
      </c>
      <c r="N23" s="3">
        <v>62.6</v>
      </c>
      <c r="O23" s="3">
        <v>43520.87</v>
      </c>
      <c r="P23" s="3">
        <v>44251.94</v>
      </c>
      <c r="Q23" s="3">
        <f t="shared" si="2"/>
        <v>101.67981476473241</v>
      </c>
      <c r="R23" s="3">
        <v>0</v>
      </c>
      <c r="S23" s="3">
        <v>0</v>
      </c>
      <c r="T23" s="3">
        <v>0</v>
      </c>
      <c r="U23" s="3">
        <v>0</v>
      </c>
      <c r="V23" s="3">
        <v>660.4</v>
      </c>
      <c r="W23" s="3">
        <v>796429.15</v>
      </c>
      <c r="X23" s="3">
        <v>687067.74</v>
      </c>
      <c r="Y23" s="3">
        <f t="shared" si="3"/>
        <v>86.268532486536941</v>
      </c>
      <c r="Z23" s="3">
        <v>36937.89</v>
      </c>
      <c r="AA23" s="3">
        <v>43845721.280000001</v>
      </c>
      <c r="AB23" s="3">
        <v>41604901.369999997</v>
      </c>
      <c r="AC23" s="3">
        <f t="shared" si="4"/>
        <v>94.889307680240748</v>
      </c>
    </row>
    <row r="24" spans="1:29" ht="20.100000000000001" customHeight="1" x14ac:dyDescent="0.25">
      <c r="A24" s="1" t="s">
        <v>1</v>
      </c>
      <c r="B24" s="14" t="s">
        <v>37</v>
      </c>
      <c r="C24" s="15"/>
      <c r="D24" s="15"/>
      <c r="E24" s="2" t="s">
        <v>1</v>
      </c>
      <c r="F24" s="3">
        <v>57214.77</v>
      </c>
      <c r="G24" s="3">
        <v>70159395.849999994</v>
      </c>
      <c r="H24" s="3">
        <v>61692331.469999999</v>
      </c>
      <c r="I24" s="3">
        <f t="shared" si="0"/>
        <v>87.93167432897728</v>
      </c>
      <c r="J24" s="3">
        <v>427.6</v>
      </c>
      <c r="K24" s="3">
        <v>548848.31999999995</v>
      </c>
      <c r="L24" s="3">
        <v>523739.8</v>
      </c>
      <c r="M24" s="3">
        <f t="shared" si="1"/>
        <v>95.425235154222577</v>
      </c>
      <c r="N24" s="3">
        <v>262.7</v>
      </c>
      <c r="O24" s="3">
        <v>301736.87</v>
      </c>
      <c r="P24" s="3">
        <v>301150.76</v>
      </c>
      <c r="Q24" s="3">
        <f t="shared" si="2"/>
        <v>99.805754596712035</v>
      </c>
      <c r="R24" s="3">
        <v>175.2</v>
      </c>
      <c r="S24" s="3">
        <v>245116.01</v>
      </c>
      <c r="T24" s="3">
        <v>247343.13</v>
      </c>
      <c r="U24" s="3">
        <f t="shared" si="5"/>
        <v>100.90859834084277</v>
      </c>
      <c r="V24" s="3">
        <v>2194.8000000000002</v>
      </c>
      <c r="W24" s="3">
        <v>2680984.7999999998</v>
      </c>
      <c r="X24" s="3">
        <v>2566925.62</v>
      </c>
      <c r="Y24" s="3">
        <f t="shared" si="3"/>
        <v>95.745623772279501</v>
      </c>
      <c r="Z24" s="3">
        <v>60275.07</v>
      </c>
      <c r="AA24" s="3">
        <v>73936081.849999994</v>
      </c>
      <c r="AB24" s="3">
        <v>65331490.780000001</v>
      </c>
      <c r="AC24" s="3">
        <f t="shared" si="4"/>
        <v>88.362121910305163</v>
      </c>
    </row>
    <row r="25" spans="1:29" ht="20.100000000000001" customHeight="1" x14ac:dyDescent="0.25">
      <c r="A25" s="1" t="s">
        <v>1</v>
      </c>
      <c r="B25" s="14" t="s">
        <v>38</v>
      </c>
      <c r="C25" s="15"/>
      <c r="D25" s="15"/>
      <c r="E25" s="2" t="s">
        <v>1</v>
      </c>
      <c r="F25" s="3">
        <v>27167.916669999999</v>
      </c>
      <c r="G25" s="3">
        <v>32984462.66</v>
      </c>
      <c r="H25" s="3">
        <v>28969922.390000001</v>
      </c>
      <c r="I25" s="3">
        <f t="shared" si="0"/>
        <v>87.828995999172662</v>
      </c>
      <c r="J25" s="3">
        <v>358.5</v>
      </c>
      <c r="K25" s="3">
        <v>415424.26</v>
      </c>
      <c r="L25" s="3">
        <v>419994.36</v>
      </c>
      <c r="M25" s="3">
        <f t="shared" si="1"/>
        <v>101.10010426449337</v>
      </c>
      <c r="N25" s="3">
        <v>188.5</v>
      </c>
      <c r="O25" s="3">
        <v>153165</v>
      </c>
      <c r="P25" s="3">
        <v>155508.75</v>
      </c>
      <c r="Q25" s="3">
        <f t="shared" si="2"/>
        <v>101.53021251591422</v>
      </c>
      <c r="R25" s="3">
        <v>0</v>
      </c>
      <c r="S25" s="3">
        <v>0</v>
      </c>
      <c r="T25" s="3">
        <v>0</v>
      </c>
      <c r="U25" s="3">
        <v>0</v>
      </c>
      <c r="V25" s="3">
        <v>610.5</v>
      </c>
      <c r="W25" s="3">
        <v>883684.71</v>
      </c>
      <c r="X25" s="3">
        <v>911288.77</v>
      </c>
      <c r="Y25" s="3">
        <f t="shared" si="3"/>
        <v>103.12374534578063</v>
      </c>
      <c r="Z25" s="3">
        <v>28325.416669999999</v>
      </c>
      <c r="AA25" s="3">
        <v>34436736.630000003</v>
      </c>
      <c r="AB25" s="3">
        <v>30456714.27</v>
      </c>
      <c r="AC25" s="3">
        <f t="shared" si="4"/>
        <v>88.442510093907231</v>
      </c>
    </row>
    <row r="26" spans="1:29" ht="20.100000000000001" customHeight="1" x14ac:dyDescent="0.25">
      <c r="A26" s="1" t="s">
        <v>1</v>
      </c>
      <c r="B26" s="14" t="s">
        <v>39</v>
      </c>
      <c r="C26" s="15"/>
      <c r="D26" s="15"/>
      <c r="E26" s="2" t="s">
        <v>1</v>
      </c>
      <c r="F26" s="3">
        <v>98682.3</v>
      </c>
      <c r="G26" s="3">
        <v>128158171.95999999</v>
      </c>
      <c r="H26" s="3">
        <v>86627608.870000005</v>
      </c>
      <c r="I26" s="3">
        <f t="shared" si="0"/>
        <v>67.59429191689604</v>
      </c>
      <c r="J26" s="3">
        <v>561.69000000000005</v>
      </c>
      <c r="K26" s="3">
        <v>722980.53</v>
      </c>
      <c r="L26" s="3">
        <v>636121.56999999995</v>
      </c>
      <c r="M26" s="3">
        <f t="shared" si="1"/>
        <v>87.985989055611213</v>
      </c>
      <c r="N26" s="3">
        <v>421.6</v>
      </c>
      <c r="O26" s="3">
        <v>494658.87</v>
      </c>
      <c r="P26" s="3">
        <v>488669.04</v>
      </c>
      <c r="Q26" s="3">
        <f t="shared" si="2"/>
        <v>98.789098838963511</v>
      </c>
      <c r="R26" s="3">
        <v>0</v>
      </c>
      <c r="S26" s="3">
        <v>0</v>
      </c>
      <c r="T26" s="3">
        <v>0</v>
      </c>
      <c r="U26" s="3">
        <v>0</v>
      </c>
      <c r="V26" s="3">
        <v>1094.2</v>
      </c>
      <c r="W26" s="3">
        <v>2823586.43</v>
      </c>
      <c r="X26" s="3">
        <v>2294019.23</v>
      </c>
      <c r="Y26" s="3">
        <f t="shared" si="3"/>
        <v>81.244873740238219</v>
      </c>
      <c r="Z26" s="3">
        <v>100759.79</v>
      </c>
      <c r="AA26" s="3">
        <v>132199397.79000001</v>
      </c>
      <c r="AB26" s="3">
        <v>90046418.709999993</v>
      </c>
      <c r="AC26" s="3">
        <f t="shared" si="4"/>
        <v>68.114091452246697</v>
      </c>
    </row>
    <row r="27" spans="1:29" ht="20.100000000000001" customHeight="1" x14ac:dyDescent="0.25">
      <c r="A27" s="1" t="s">
        <v>1</v>
      </c>
      <c r="B27" s="14" t="s">
        <v>40</v>
      </c>
      <c r="C27" s="15"/>
      <c r="D27" s="15"/>
      <c r="E27" s="2" t="s">
        <v>1</v>
      </c>
      <c r="F27" s="3">
        <v>28301.97999</v>
      </c>
      <c r="G27" s="3">
        <v>35795384.439999998</v>
      </c>
      <c r="H27" s="3">
        <v>26336573.73</v>
      </c>
      <c r="I27" s="3">
        <f t="shared" si="0"/>
        <v>73.575334200265971</v>
      </c>
      <c r="J27" s="3">
        <v>138.4</v>
      </c>
      <c r="K27" s="3">
        <v>189446.85</v>
      </c>
      <c r="L27" s="3">
        <v>135100.88</v>
      </c>
      <c r="M27" s="3">
        <f t="shared" si="1"/>
        <v>71.313341974279325</v>
      </c>
      <c r="N27" s="3">
        <v>4849.5</v>
      </c>
      <c r="O27" s="3">
        <v>2425574.46</v>
      </c>
      <c r="P27" s="3">
        <v>2487030.4700000002</v>
      </c>
      <c r="Q27" s="3">
        <f t="shared" si="2"/>
        <v>102.53366825110784</v>
      </c>
      <c r="R27" s="3">
        <v>34</v>
      </c>
      <c r="S27" s="3">
        <v>57360.44</v>
      </c>
      <c r="T27" s="3">
        <v>57792.36</v>
      </c>
      <c r="U27" s="3">
        <f t="shared" si="5"/>
        <v>100.75299282920423</v>
      </c>
      <c r="V27" s="3">
        <v>1132.9100000000001</v>
      </c>
      <c r="W27" s="3">
        <v>1568309.71</v>
      </c>
      <c r="X27" s="3">
        <v>1577270.19</v>
      </c>
      <c r="Y27" s="3">
        <f t="shared" si="3"/>
        <v>100.57134633184157</v>
      </c>
      <c r="Z27" s="3">
        <v>34456.789989999997</v>
      </c>
      <c r="AA27" s="3">
        <v>40036075.899999999</v>
      </c>
      <c r="AB27" s="3">
        <v>30593767.629999999</v>
      </c>
      <c r="AC27" s="3">
        <f t="shared" si="4"/>
        <v>76.415500126474683</v>
      </c>
    </row>
    <row r="28" spans="1:29" ht="20.100000000000001" customHeight="1" x14ac:dyDescent="0.25">
      <c r="A28" s="1" t="s">
        <v>1</v>
      </c>
      <c r="B28" s="14" t="s">
        <v>41</v>
      </c>
      <c r="C28" s="15"/>
      <c r="D28" s="15"/>
      <c r="E28" s="2" t="s">
        <v>1</v>
      </c>
      <c r="F28" s="3">
        <v>26836.330010000001</v>
      </c>
      <c r="G28" s="3">
        <v>34165877.990000002</v>
      </c>
      <c r="H28" s="3">
        <v>24587467.489999998</v>
      </c>
      <c r="I28" s="3">
        <f t="shared" si="0"/>
        <v>71.964980666372739</v>
      </c>
      <c r="J28" s="3">
        <v>29.9</v>
      </c>
      <c r="K28" s="3">
        <v>38836.400000000001</v>
      </c>
      <c r="L28" s="3">
        <v>36747.17</v>
      </c>
      <c r="M28" s="3">
        <f t="shared" si="1"/>
        <v>94.620433407833886</v>
      </c>
      <c r="N28" s="3">
        <v>140.5</v>
      </c>
      <c r="O28" s="3">
        <v>130576.82</v>
      </c>
      <c r="P28" s="3">
        <v>111973.3</v>
      </c>
      <c r="Q28" s="3">
        <f t="shared" si="2"/>
        <v>85.752815852001902</v>
      </c>
      <c r="R28" s="3">
        <v>0</v>
      </c>
      <c r="S28" s="3">
        <v>7318.99</v>
      </c>
      <c r="T28" s="3">
        <v>7318.99</v>
      </c>
      <c r="U28" s="3">
        <f t="shared" si="5"/>
        <v>100</v>
      </c>
      <c r="V28" s="3">
        <v>1845.6</v>
      </c>
      <c r="W28" s="3">
        <v>2311624.67</v>
      </c>
      <c r="X28" s="3">
        <v>2238770.36</v>
      </c>
      <c r="Y28" s="3">
        <f t="shared" si="3"/>
        <v>96.8483503855321</v>
      </c>
      <c r="Z28" s="3">
        <v>28852.330010000001</v>
      </c>
      <c r="AA28" s="3">
        <v>36654234.869999997</v>
      </c>
      <c r="AB28" s="3">
        <v>26982277.309999999</v>
      </c>
      <c r="AC28" s="3">
        <f t="shared" si="4"/>
        <v>73.612987437050279</v>
      </c>
    </row>
    <row r="29" spans="1:29" ht="20.100000000000001" customHeight="1" x14ac:dyDescent="0.25">
      <c r="A29" s="1" t="s">
        <v>1</v>
      </c>
      <c r="B29" s="14" t="s">
        <v>42</v>
      </c>
      <c r="C29" s="15"/>
      <c r="D29" s="15"/>
      <c r="E29" s="2" t="s">
        <v>1</v>
      </c>
      <c r="F29" s="3">
        <v>465624.07201</v>
      </c>
      <c r="G29" s="3">
        <v>555625545.16999996</v>
      </c>
      <c r="H29" s="3">
        <v>498427622.32999998</v>
      </c>
      <c r="I29" s="3">
        <f t="shared" si="0"/>
        <v>89.705670781839302</v>
      </c>
      <c r="J29" s="3">
        <v>1583.1</v>
      </c>
      <c r="K29" s="3">
        <v>2343278.75</v>
      </c>
      <c r="L29" s="3">
        <v>1818525.03</v>
      </c>
      <c r="M29" s="3">
        <f t="shared" si="1"/>
        <v>77.606005260791108</v>
      </c>
      <c r="N29" s="3">
        <v>81.2</v>
      </c>
      <c r="O29" s="3">
        <v>78690.87</v>
      </c>
      <c r="P29" s="3">
        <v>79200.33</v>
      </c>
      <c r="Q29" s="3">
        <f t="shared" si="2"/>
        <v>100.64741945285394</v>
      </c>
      <c r="R29" s="3">
        <v>2289.6</v>
      </c>
      <c r="S29" s="3">
        <v>2436372.44</v>
      </c>
      <c r="T29" s="3">
        <v>1944841.15</v>
      </c>
      <c r="U29" s="3">
        <f t="shared" si="5"/>
        <v>79.825281146260224</v>
      </c>
      <c r="V29" s="3">
        <v>7155.6</v>
      </c>
      <c r="W29" s="3">
        <v>10135563.029999999</v>
      </c>
      <c r="X29" s="3">
        <v>7990475</v>
      </c>
      <c r="Y29" s="3">
        <f t="shared" si="3"/>
        <v>78.836024958349057</v>
      </c>
      <c r="Z29" s="3">
        <v>476733.57201</v>
      </c>
      <c r="AA29" s="3">
        <v>570619450.25999999</v>
      </c>
      <c r="AB29" s="3">
        <v>510260663.83999997</v>
      </c>
      <c r="AC29" s="3">
        <f t="shared" si="4"/>
        <v>89.422234662260848</v>
      </c>
    </row>
    <row r="30" spans="1:29" ht="20.100000000000001" customHeight="1" x14ac:dyDescent="0.25">
      <c r="A30" s="1" t="s">
        <v>1</v>
      </c>
      <c r="B30" s="14" t="s">
        <v>43</v>
      </c>
      <c r="C30" s="15"/>
      <c r="D30" s="15"/>
      <c r="E30" s="2" t="s">
        <v>1</v>
      </c>
      <c r="F30" s="3">
        <v>27379.71</v>
      </c>
      <c r="G30" s="3">
        <v>32530640.25</v>
      </c>
      <c r="H30" s="3">
        <v>30128320.510000002</v>
      </c>
      <c r="I30" s="3">
        <f t="shared" si="0"/>
        <v>92.615209164227863</v>
      </c>
      <c r="J30" s="3">
        <v>0</v>
      </c>
      <c r="K30" s="3">
        <v>124050.71</v>
      </c>
      <c r="L30" s="3">
        <v>124768.44</v>
      </c>
      <c r="M30" s="3">
        <f t="shared" si="1"/>
        <v>100.57857790576128</v>
      </c>
      <c r="N30" s="3">
        <v>190.6</v>
      </c>
      <c r="O30" s="3">
        <v>241232.69</v>
      </c>
      <c r="P30" s="3">
        <v>197939</v>
      </c>
      <c r="Q30" s="3">
        <f t="shared" si="2"/>
        <v>82.053141305185463</v>
      </c>
      <c r="R30" s="3">
        <v>120.6</v>
      </c>
      <c r="S30" s="3">
        <v>137252.89000000001</v>
      </c>
      <c r="T30" s="3">
        <v>129830.5</v>
      </c>
      <c r="U30" s="3">
        <f t="shared" si="5"/>
        <v>94.5921794433618</v>
      </c>
      <c r="V30" s="3">
        <v>717</v>
      </c>
      <c r="W30" s="3">
        <v>1348892.36</v>
      </c>
      <c r="X30" s="3">
        <v>1323958.06</v>
      </c>
      <c r="Y30" s="3">
        <f t="shared" si="3"/>
        <v>98.151498166984936</v>
      </c>
      <c r="Z30" s="3">
        <v>28407.91</v>
      </c>
      <c r="AA30" s="3">
        <v>34382068.899999999</v>
      </c>
      <c r="AB30" s="3">
        <v>31904816.510000002</v>
      </c>
      <c r="AC30" s="3">
        <f t="shared" si="4"/>
        <v>92.794929248716628</v>
      </c>
    </row>
    <row r="31" spans="1:29" ht="20.100000000000001" customHeight="1" x14ac:dyDescent="0.25">
      <c r="A31" s="1" t="s">
        <v>1</v>
      </c>
      <c r="B31" s="14" t="s">
        <v>44</v>
      </c>
      <c r="C31" s="15"/>
      <c r="D31" s="15"/>
      <c r="E31" s="2" t="s">
        <v>1</v>
      </c>
      <c r="F31" s="3">
        <v>23039.69</v>
      </c>
      <c r="G31" s="3">
        <v>27387032.460000001</v>
      </c>
      <c r="H31" s="3">
        <v>26220262.91</v>
      </c>
      <c r="I31" s="3">
        <f t="shared" si="0"/>
        <v>95.739700707975132</v>
      </c>
      <c r="J31" s="3">
        <v>48.9</v>
      </c>
      <c r="K31" s="3">
        <v>17655.71</v>
      </c>
      <c r="L31" s="3">
        <v>19636.34</v>
      </c>
      <c r="M31" s="3">
        <f t="shared" si="1"/>
        <v>111.21807052789156</v>
      </c>
      <c r="N31" s="3">
        <v>4891.5</v>
      </c>
      <c r="O31" s="3">
        <v>1839891.88</v>
      </c>
      <c r="P31" s="3">
        <v>1897524.74</v>
      </c>
      <c r="Q31" s="3">
        <f t="shared" si="2"/>
        <v>103.1324047149988</v>
      </c>
      <c r="R31" s="3">
        <v>0</v>
      </c>
      <c r="S31" s="3">
        <v>0</v>
      </c>
      <c r="T31" s="3">
        <v>0</v>
      </c>
      <c r="U31" s="3">
        <v>0</v>
      </c>
      <c r="V31" s="3">
        <v>178.9</v>
      </c>
      <c r="W31" s="3">
        <v>217468.9</v>
      </c>
      <c r="X31" s="3">
        <v>219743.72</v>
      </c>
      <c r="Y31" s="3">
        <f t="shared" si="3"/>
        <v>101.04604382511707</v>
      </c>
      <c r="Z31" s="3">
        <v>28158.99</v>
      </c>
      <c r="AA31" s="3">
        <v>29462048.949999999</v>
      </c>
      <c r="AB31" s="3">
        <v>28357167.710000001</v>
      </c>
      <c r="AC31" s="3">
        <f t="shared" si="4"/>
        <v>96.249815340830196</v>
      </c>
    </row>
    <row r="32" spans="1:29" ht="20.100000000000001" customHeight="1" x14ac:dyDescent="0.25">
      <c r="A32" s="1" t="s">
        <v>1</v>
      </c>
      <c r="B32" s="14" t="s">
        <v>45</v>
      </c>
      <c r="C32" s="15"/>
      <c r="D32" s="15"/>
      <c r="E32" s="2" t="s">
        <v>1</v>
      </c>
      <c r="F32" s="3">
        <v>37008.660000000003</v>
      </c>
      <c r="G32" s="3">
        <v>45194251.130000003</v>
      </c>
      <c r="H32" s="3">
        <v>37346230.700000003</v>
      </c>
      <c r="I32" s="3">
        <f t="shared" si="0"/>
        <v>82.6349143225642</v>
      </c>
      <c r="J32" s="3">
        <v>238.1</v>
      </c>
      <c r="K32" s="3">
        <v>358984.55</v>
      </c>
      <c r="L32" s="3">
        <v>0</v>
      </c>
      <c r="M32" s="3">
        <f t="shared" si="1"/>
        <v>0</v>
      </c>
      <c r="N32" s="3">
        <v>4957.7</v>
      </c>
      <c r="O32" s="3">
        <v>1903991.05</v>
      </c>
      <c r="P32" s="3">
        <v>1863270.57</v>
      </c>
      <c r="Q32" s="3">
        <f t="shared" si="2"/>
        <v>97.861309274536765</v>
      </c>
      <c r="R32" s="3">
        <v>220.5</v>
      </c>
      <c r="S32" s="3">
        <v>153530.91</v>
      </c>
      <c r="T32" s="3">
        <v>156337.91</v>
      </c>
      <c r="U32" s="3">
        <f t="shared" si="5"/>
        <v>101.82829633459477</v>
      </c>
      <c r="V32" s="3">
        <v>886.38</v>
      </c>
      <c r="W32" s="3">
        <v>1283203.18</v>
      </c>
      <c r="X32" s="3">
        <v>1223892.5900000001</v>
      </c>
      <c r="Y32" s="3">
        <f t="shared" si="3"/>
        <v>95.377926822157676</v>
      </c>
      <c r="Z32" s="3">
        <v>43311.34</v>
      </c>
      <c r="AA32" s="3">
        <v>48893960.82</v>
      </c>
      <c r="AB32" s="3">
        <v>40589731.770000003</v>
      </c>
      <c r="AC32" s="3">
        <f t="shared" si="4"/>
        <v>83.015838948757931</v>
      </c>
    </row>
    <row r="33" spans="1:29" ht="20.100000000000001" customHeight="1" x14ac:dyDescent="0.25">
      <c r="A33" s="1" t="s">
        <v>1</v>
      </c>
      <c r="B33" s="14" t="s">
        <v>46</v>
      </c>
      <c r="C33" s="15"/>
      <c r="D33" s="15"/>
      <c r="E33" s="2" t="s">
        <v>1</v>
      </c>
      <c r="F33" s="3">
        <v>43737.8</v>
      </c>
      <c r="G33" s="3">
        <v>53112434.649999999</v>
      </c>
      <c r="H33" s="3">
        <v>43983444.369999997</v>
      </c>
      <c r="I33" s="3">
        <f t="shared" si="0"/>
        <v>82.811952906775673</v>
      </c>
      <c r="J33" s="3">
        <v>64.5</v>
      </c>
      <c r="K33" s="3">
        <v>240948.83</v>
      </c>
      <c r="L33" s="3">
        <v>241012.48000000001</v>
      </c>
      <c r="M33" s="3">
        <f t="shared" si="1"/>
        <v>100.02641639720765</v>
      </c>
      <c r="N33" s="3">
        <v>61.3</v>
      </c>
      <c r="O33" s="3">
        <v>70892.05</v>
      </c>
      <c r="P33" s="3">
        <v>71674.240000000005</v>
      </c>
      <c r="Q33" s="3">
        <f t="shared" si="2"/>
        <v>101.10335362004626</v>
      </c>
      <c r="R33" s="3">
        <v>696.9</v>
      </c>
      <c r="S33" s="3">
        <v>347120.95</v>
      </c>
      <c r="T33" s="3">
        <v>355765.29</v>
      </c>
      <c r="U33" s="3">
        <f t="shared" si="5"/>
        <v>102.49029624976539</v>
      </c>
      <c r="V33" s="3">
        <v>680.8</v>
      </c>
      <c r="W33" s="3">
        <v>869839.42</v>
      </c>
      <c r="X33" s="3">
        <v>632651.85</v>
      </c>
      <c r="Y33" s="3">
        <f t="shared" si="3"/>
        <v>72.732027941433145</v>
      </c>
      <c r="Z33" s="3">
        <v>45241.3</v>
      </c>
      <c r="AA33" s="3">
        <v>54641235.899999999</v>
      </c>
      <c r="AB33" s="3">
        <v>45284548.229999997</v>
      </c>
      <c r="AC33" s="3">
        <f t="shared" si="4"/>
        <v>82.876141954175679</v>
      </c>
    </row>
    <row r="34" spans="1:29" ht="20.100000000000001" customHeight="1" x14ac:dyDescent="0.25">
      <c r="A34" s="1" t="s">
        <v>1</v>
      </c>
      <c r="B34" s="14" t="s">
        <v>47</v>
      </c>
      <c r="C34" s="15"/>
      <c r="D34" s="15"/>
      <c r="E34" s="2" t="s">
        <v>1</v>
      </c>
      <c r="F34" s="3">
        <v>22145.31</v>
      </c>
      <c r="G34" s="3">
        <v>25697033.289999999</v>
      </c>
      <c r="H34" s="3">
        <v>23738281.170000002</v>
      </c>
      <c r="I34" s="3">
        <f t="shared" si="0"/>
        <v>92.377516509805645</v>
      </c>
      <c r="J34" s="3">
        <v>551.5</v>
      </c>
      <c r="K34" s="3">
        <v>637979.57999999996</v>
      </c>
      <c r="L34" s="3">
        <v>633740.11</v>
      </c>
      <c r="M34" s="3">
        <f t="shared" si="1"/>
        <v>99.335485000946278</v>
      </c>
      <c r="N34" s="3">
        <v>187.1</v>
      </c>
      <c r="O34" s="3">
        <v>234135.09</v>
      </c>
      <c r="P34" s="3">
        <v>236490.1</v>
      </c>
      <c r="Q34" s="3">
        <f t="shared" si="2"/>
        <v>101.00583385429326</v>
      </c>
      <c r="R34" s="3">
        <v>25.2</v>
      </c>
      <c r="S34" s="3">
        <v>11609.23</v>
      </c>
      <c r="T34" s="3">
        <v>8283.36</v>
      </c>
      <c r="U34" s="3">
        <f t="shared" si="5"/>
        <v>71.351502209879555</v>
      </c>
      <c r="V34" s="3">
        <v>679.58</v>
      </c>
      <c r="W34" s="3">
        <v>917510.49</v>
      </c>
      <c r="X34" s="3">
        <v>877726.93</v>
      </c>
      <c r="Y34" s="3">
        <f t="shared" si="3"/>
        <v>95.663966741132299</v>
      </c>
      <c r="Z34" s="3">
        <v>23588.69</v>
      </c>
      <c r="AA34" s="3">
        <v>27498267.68</v>
      </c>
      <c r="AB34" s="3">
        <v>25494521.670000002</v>
      </c>
      <c r="AC34" s="3">
        <f t="shared" si="4"/>
        <v>92.713191851509393</v>
      </c>
    </row>
    <row r="35" spans="1:29" ht="20.100000000000001" customHeight="1" x14ac:dyDescent="0.25">
      <c r="A35" s="1" t="s">
        <v>1</v>
      </c>
      <c r="B35" s="14" t="s">
        <v>48</v>
      </c>
      <c r="C35" s="15"/>
      <c r="D35" s="15"/>
      <c r="E35" s="2" t="s">
        <v>1</v>
      </c>
      <c r="F35" s="3">
        <v>137120.57667000001</v>
      </c>
      <c r="G35" s="3">
        <v>171970263.50999999</v>
      </c>
      <c r="H35" s="3">
        <v>137945209.87</v>
      </c>
      <c r="I35" s="3">
        <f t="shared" si="0"/>
        <v>80.21457143489144</v>
      </c>
      <c r="J35" s="3">
        <v>228.4</v>
      </c>
      <c r="K35" s="3">
        <v>445777.36</v>
      </c>
      <c r="L35" s="3">
        <v>413849.78</v>
      </c>
      <c r="M35" s="3">
        <f t="shared" si="1"/>
        <v>92.837774444175452</v>
      </c>
      <c r="N35" s="3">
        <v>183.9</v>
      </c>
      <c r="O35" s="3">
        <v>191895.16</v>
      </c>
      <c r="P35" s="3">
        <v>194152.82</v>
      </c>
      <c r="Q35" s="3">
        <f t="shared" si="2"/>
        <v>101.17650700517929</v>
      </c>
      <c r="R35" s="3">
        <v>63.4</v>
      </c>
      <c r="S35" s="3">
        <v>73508.08</v>
      </c>
      <c r="T35" s="3">
        <v>67661.81</v>
      </c>
      <c r="U35" s="3">
        <f t="shared" si="5"/>
        <v>92.04676547122439</v>
      </c>
      <c r="V35" s="3">
        <v>3562.08</v>
      </c>
      <c r="W35" s="3">
        <v>4799114.88</v>
      </c>
      <c r="X35" s="3">
        <v>4364381.63</v>
      </c>
      <c r="Y35" s="3">
        <f t="shared" si="3"/>
        <v>90.941386883407972</v>
      </c>
      <c r="Z35" s="3">
        <v>141158.35667000001</v>
      </c>
      <c r="AA35" s="3">
        <v>177480558.99000001</v>
      </c>
      <c r="AB35" s="3">
        <v>142985255.91</v>
      </c>
      <c r="AC35" s="3">
        <f t="shared" si="4"/>
        <v>80.563897659380473</v>
      </c>
    </row>
    <row r="36" spans="1:29" ht="20.100000000000001" customHeight="1" x14ac:dyDescent="0.25">
      <c r="A36" s="1" t="s">
        <v>1</v>
      </c>
      <c r="B36" s="14" t="s">
        <v>49</v>
      </c>
      <c r="C36" s="15"/>
      <c r="D36" s="15"/>
      <c r="E36" s="2" t="s">
        <v>1</v>
      </c>
      <c r="F36" s="3">
        <v>154244.02499999999</v>
      </c>
      <c r="G36" s="3">
        <v>181171455.50999999</v>
      </c>
      <c r="H36" s="3">
        <v>174047945.34</v>
      </c>
      <c r="I36" s="3">
        <f t="shared" si="0"/>
        <v>96.068083600726609</v>
      </c>
      <c r="J36" s="3">
        <v>1135.9000000000001</v>
      </c>
      <c r="K36" s="3">
        <v>1219490.08</v>
      </c>
      <c r="L36" s="3">
        <v>1041852.94</v>
      </c>
      <c r="M36" s="3">
        <f t="shared" si="1"/>
        <v>85.433490365087678</v>
      </c>
      <c r="N36" s="3">
        <v>157</v>
      </c>
      <c r="O36" s="3">
        <v>260917.19</v>
      </c>
      <c r="P36" s="3">
        <v>262645.40000000002</v>
      </c>
      <c r="Q36" s="3">
        <f t="shared" si="2"/>
        <v>100.66235957853142</v>
      </c>
      <c r="R36" s="3">
        <v>821</v>
      </c>
      <c r="S36" s="3">
        <v>1126106.92</v>
      </c>
      <c r="T36" s="3">
        <v>1127540.96</v>
      </c>
      <c r="U36" s="3">
        <f t="shared" si="5"/>
        <v>100.12734492387278</v>
      </c>
      <c r="V36" s="3">
        <v>4956</v>
      </c>
      <c r="W36" s="3">
        <v>5885644.6600000001</v>
      </c>
      <c r="X36" s="3">
        <v>5458124.7300000004</v>
      </c>
      <c r="Y36" s="3">
        <f t="shared" si="3"/>
        <v>92.736225941305804</v>
      </c>
      <c r="Z36" s="3">
        <v>161313.92499999999</v>
      </c>
      <c r="AA36" s="3">
        <v>189663614.36000001</v>
      </c>
      <c r="AB36" s="3">
        <v>181938109.37</v>
      </c>
      <c r="AC36" s="3">
        <f t="shared" si="4"/>
        <v>95.926733223940232</v>
      </c>
    </row>
    <row r="37" spans="1:29" ht="20.100000000000001" customHeight="1" x14ac:dyDescent="0.25">
      <c r="A37" s="1" t="s">
        <v>1</v>
      </c>
      <c r="B37" s="14" t="s">
        <v>50</v>
      </c>
      <c r="C37" s="15"/>
      <c r="D37" s="15"/>
      <c r="E37" s="2" t="s">
        <v>1</v>
      </c>
      <c r="F37" s="3">
        <v>15414.38</v>
      </c>
      <c r="G37" s="3">
        <v>18377887.559999999</v>
      </c>
      <c r="H37" s="3">
        <v>16958485.670000002</v>
      </c>
      <c r="I37" s="3">
        <f t="shared" si="0"/>
        <v>92.27657756983254</v>
      </c>
      <c r="J37" s="3">
        <v>271.7</v>
      </c>
      <c r="K37" s="3">
        <v>323016.92</v>
      </c>
      <c r="L37" s="3">
        <v>326480.8</v>
      </c>
      <c r="M37" s="3">
        <f t="shared" si="1"/>
        <v>101.07235249472382</v>
      </c>
      <c r="N37" s="3">
        <v>99.9</v>
      </c>
      <c r="O37" s="3">
        <v>135207.69</v>
      </c>
      <c r="P37" s="3">
        <v>136582.75</v>
      </c>
      <c r="Q37" s="3">
        <f t="shared" si="2"/>
        <v>101.01699836747451</v>
      </c>
      <c r="R37" s="3">
        <v>41</v>
      </c>
      <c r="S37" s="3">
        <v>57070.8</v>
      </c>
      <c r="T37" s="3">
        <v>57575.59</v>
      </c>
      <c r="U37" s="3">
        <f t="shared" si="5"/>
        <v>100.88449785179111</v>
      </c>
      <c r="V37" s="3">
        <v>1813</v>
      </c>
      <c r="W37" s="3">
        <v>1366650.54</v>
      </c>
      <c r="X37" s="3">
        <v>1382307.23</v>
      </c>
      <c r="Y37" s="3">
        <f t="shared" si="3"/>
        <v>101.14562498178941</v>
      </c>
      <c r="Z37" s="3">
        <v>17639.98</v>
      </c>
      <c r="AA37" s="3">
        <v>20259833.510000002</v>
      </c>
      <c r="AB37" s="3">
        <v>18861432.039999999</v>
      </c>
      <c r="AC37" s="3">
        <f t="shared" si="4"/>
        <v>93.09766553950324</v>
      </c>
    </row>
    <row r="38" spans="1:29" ht="20.100000000000001" customHeight="1" x14ac:dyDescent="0.25">
      <c r="A38" s="1" t="s">
        <v>1</v>
      </c>
      <c r="B38" s="14" t="s">
        <v>51</v>
      </c>
      <c r="C38" s="15"/>
      <c r="D38" s="15"/>
      <c r="E38" s="2" t="s">
        <v>1</v>
      </c>
      <c r="F38" s="3">
        <v>36353.32</v>
      </c>
      <c r="G38" s="3">
        <v>43389345.82</v>
      </c>
      <c r="H38" s="3">
        <v>36901927.020000003</v>
      </c>
      <c r="I38" s="3">
        <f t="shared" si="0"/>
        <v>85.048359966262339</v>
      </c>
      <c r="J38" s="3">
        <v>547.9</v>
      </c>
      <c r="K38" s="3">
        <v>839813.8</v>
      </c>
      <c r="L38" s="3">
        <v>402337.77</v>
      </c>
      <c r="M38" s="3">
        <f t="shared" si="1"/>
        <v>47.907973172148395</v>
      </c>
      <c r="N38" s="3">
        <v>0</v>
      </c>
      <c r="O38" s="3">
        <v>0</v>
      </c>
      <c r="P38" s="3">
        <v>0</v>
      </c>
      <c r="Q38" s="3">
        <v>0</v>
      </c>
      <c r="R38" s="3">
        <v>68.599999999999994</v>
      </c>
      <c r="S38" s="3">
        <v>80137.05</v>
      </c>
      <c r="T38" s="3">
        <v>80948.33</v>
      </c>
      <c r="U38" s="3">
        <f t="shared" si="5"/>
        <v>101.01236569102556</v>
      </c>
      <c r="V38" s="3">
        <v>3662.5</v>
      </c>
      <c r="W38" s="3">
        <v>4513620.47</v>
      </c>
      <c r="X38" s="3">
        <v>4357098.22</v>
      </c>
      <c r="Y38" s="3">
        <f t="shared" si="3"/>
        <v>96.532223942169423</v>
      </c>
      <c r="Z38" s="3">
        <v>40632.32</v>
      </c>
      <c r="AA38" s="3">
        <v>48822917.140000001</v>
      </c>
      <c r="AB38" s="3">
        <v>41742311.340000004</v>
      </c>
      <c r="AC38" s="3">
        <f t="shared" si="4"/>
        <v>85.497372515254838</v>
      </c>
    </row>
    <row r="39" spans="1:29" ht="20.100000000000001" customHeight="1" x14ac:dyDescent="0.25">
      <c r="A39" s="1" t="s">
        <v>1</v>
      </c>
      <c r="B39" s="14" t="s">
        <v>52</v>
      </c>
      <c r="C39" s="15"/>
      <c r="D39" s="15"/>
      <c r="E39" s="2" t="s">
        <v>1</v>
      </c>
      <c r="F39" s="3">
        <v>12162.12</v>
      </c>
      <c r="G39" s="3">
        <v>15021632.550000001</v>
      </c>
      <c r="H39" s="3">
        <v>12348878.5</v>
      </c>
      <c r="I39" s="3">
        <f t="shared" si="0"/>
        <v>82.207299765164336</v>
      </c>
      <c r="J39" s="3">
        <v>43.3</v>
      </c>
      <c r="K39" s="3">
        <v>64893.97</v>
      </c>
      <c r="L39" s="3">
        <v>30085.58</v>
      </c>
      <c r="M39" s="3">
        <f t="shared" si="1"/>
        <v>46.361133399605542</v>
      </c>
      <c r="N39" s="3">
        <v>94.3</v>
      </c>
      <c r="O39" s="3">
        <v>115658.88</v>
      </c>
      <c r="P39" s="3">
        <v>116875.76</v>
      </c>
      <c r="Q39" s="3">
        <f t="shared" si="2"/>
        <v>101.05212846605465</v>
      </c>
      <c r="R39" s="3">
        <v>9.1</v>
      </c>
      <c r="S39" s="3">
        <v>4192.3</v>
      </c>
      <c r="T39" s="3">
        <v>2991.23</v>
      </c>
      <c r="U39" s="3">
        <f t="shared" si="5"/>
        <v>71.350571285451892</v>
      </c>
      <c r="V39" s="3">
        <v>965.57</v>
      </c>
      <c r="W39" s="3">
        <v>1216179.3400000001</v>
      </c>
      <c r="X39" s="3">
        <v>1092969.3799999999</v>
      </c>
      <c r="Y39" s="3">
        <f t="shared" si="3"/>
        <v>89.869096115380458</v>
      </c>
      <c r="Z39" s="3">
        <v>13274.39</v>
      </c>
      <c r="AA39" s="3">
        <v>16422557.039999999</v>
      </c>
      <c r="AB39" s="3">
        <v>13591800.449999999</v>
      </c>
      <c r="AC39" s="3">
        <f t="shared" si="4"/>
        <v>82.762997363290026</v>
      </c>
    </row>
    <row r="40" spans="1:29" ht="20.100000000000001" customHeight="1" x14ac:dyDescent="0.25">
      <c r="A40" s="1" t="s">
        <v>1</v>
      </c>
      <c r="B40" s="14" t="s">
        <v>53</v>
      </c>
      <c r="C40" s="15"/>
      <c r="D40" s="15"/>
      <c r="E40" s="2" t="s">
        <v>1</v>
      </c>
      <c r="F40" s="3">
        <v>50645.37</v>
      </c>
      <c r="G40" s="3">
        <v>61418973.130000003</v>
      </c>
      <c r="H40" s="3">
        <v>52995300.810000002</v>
      </c>
      <c r="I40" s="3">
        <f t="shared" si="0"/>
        <v>86.284902057593214</v>
      </c>
      <c r="J40" s="3">
        <v>0</v>
      </c>
      <c r="K40" s="3">
        <v>5434207.25</v>
      </c>
      <c r="L40" s="3">
        <v>118000.8</v>
      </c>
      <c r="M40" s="3">
        <f t="shared" si="1"/>
        <v>2.1714446021542515</v>
      </c>
      <c r="N40" s="3">
        <v>4746.2</v>
      </c>
      <c r="O40" s="3">
        <v>935190.99</v>
      </c>
      <c r="P40" s="3">
        <v>987790.61</v>
      </c>
      <c r="Q40" s="3">
        <f t="shared" si="2"/>
        <v>105.62447890991764</v>
      </c>
      <c r="R40" s="3">
        <v>196.4</v>
      </c>
      <c r="S40" s="3">
        <v>210547.08</v>
      </c>
      <c r="T40" s="3">
        <v>212955.66</v>
      </c>
      <c r="U40" s="3">
        <f t="shared" si="5"/>
        <v>101.14396267096177</v>
      </c>
      <c r="V40" s="3">
        <v>1779.96</v>
      </c>
      <c r="W40" s="3">
        <v>3310843.91</v>
      </c>
      <c r="X40" s="3">
        <v>2982195.69</v>
      </c>
      <c r="Y40" s="3">
        <f t="shared" si="3"/>
        <v>90.073581572137599</v>
      </c>
      <c r="Z40" s="3">
        <v>57367.93</v>
      </c>
      <c r="AA40" s="3">
        <v>71309762.359999999</v>
      </c>
      <c r="AB40" s="3">
        <v>57296243.57</v>
      </c>
      <c r="AC40" s="3">
        <f t="shared" si="4"/>
        <v>80.348386635683639</v>
      </c>
    </row>
    <row r="41" spans="1:29" ht="20.100000000000001" customHeight="1" x14ac:dyDescent="0.25">
      <c r="A41" s="1" t="s">
        <v>1</v>
      </c>
      <c r="B41" s="14" t="s">
        <v>54</v>
      </c>
      <c r="C41" s="15"/>
      <c r="D41" s="15"/>
      <c r="E41" s="2" t="s">
        <v>1</v>
      </c>
      <c r="F41" s="3">
        <v>33440.879999999997</v>
      </c>
      <c r="G41" s="3">
        <v>42132102.539999999</v>
      </c>
      <c r="H41" s="3">
        <v>32664834.219999999</v>
      </c>
      <c r="I41" s="3">
        <f t="shared" si="0"/>
        <v>77.529561191464808</v>
      </c>
      <c r="J41" s="3">
        <v>0</v>
      </c>
      <c r="K41" s="3">
        <v>0</v>
      </c>
      <c r="L41" s="3">
        <v>0</v>
      </c>
      <c r="M41" s="3">
        <v>0</v>
      </c>
      <c r="N41" s="3">
        <v>207.9</v>
      </c>
      <c r="O41" s="3">
        <v>439107.14</v>
      </c>
      <c r="P41" s="3">
        <v>441754.73</v>
      </c>
      <c r="Q41" s="3">
        <f t="shared" si="2"/>
        <v>100.60294851957998</v>
      </c>
      <c r="R41" s="3">
        <v>451.5</v>
      </c>
      <c r="S41" s="3">
        <v>597664.37</v>
      </c>
      <c r="T41" s="3">
        <v>602032.31000000006</v>
      </c>
      <c r="U41" s="3">
        <f t="shared" si="5"/>
        <v>100.73083493332555</v>
      </c>
      <c r="V41" s="3">
        <v>956.96</v>
      </c>
      <c r="W41" s="3">
        <v>1270541.96</v>
      </c>
      <c r="X41" s="3">
        <v>1229449.98</v>
      </c>
      <c r="Y41" s="3">
        <f t="shared" si="3"/>
        <v>96.765791190398787</v>
      </c>
      <c r="Z41" s="3">
        <v>35057.24</v>
      </c>
      <c r="AA41" s="3">
        <v>44439416.009999998</v>
      </c>
      <c r="AB41" s="3">
        <v>34938071.240000002</v>
      </c>
      <c r="AC41" s="3">
        <f t="shared" si="4"/>
        <v>78.619555288795979</v>
      </c>
    </row>
    <row r="42" spans="1:29" x14ac:dyDescent="0.25">
      <c r="G42" s="19">
        <v>15753123460.23</v>
      </c>
      <c r="H42" s="19">
        <v>14629829661.120001</v>
      </c>
      <c r="K42" s="19">
        <v>255610354.22</v>
      </c>
      <c r="L42" s="19">
        <v>204313429.72</v>
      </c>
    </row>
    <row r="43" spans="1:29" x14ac:dyDescent="0.25">
      <c r="K43" s="17">
        <f>K8+O8+S8+W8</f>
        <v>788181123.35000002</v>
      </c>
      <c r="L43" s="17">
        <f>L8+P8+T8+X8</f>
        <v>676250209.45000005</v>
      </c>
    </row>
    <row r="44" spans="1:29" x14ac:dyDescent="0.25">
      <c r="G44" s="16">
        <v>15753123460.23</v>
      </c>
      <c r="H44" s="16">
        <v>14629829661.120001</v>
      </c>
    </row>
    <row r="45" spans="1:29" x14ac:dyDescent="0.25">
      <c r="K45" s="17">
        <v>788181123.35000002</v>
      </c>
      <c r="L45" s="17">
        <v>676250209.45000005</v>
      </c>
    </row>
    <row r="46" spans="1:29" x14ac:dyDescent="0.25">
      <c r="H46" s="17">
        <f>H44-H8</f>
        <v>0</v>
      </c>
    </row>
    <row r="47" spans="1:29" x14ac:dyDescent="0.25">
      <c r="G47" s="18">
        <f>G44-G8</f>
        <v>0</v>
      </c>
      <c r="H47" s="17">
        <v>498380940.43000031</v>
      </c>
      <c r="K47" s="17">
        <f>K45-K43</f>
        <v>0</v>
      </c>
      <c r="L47" s="17">
        <f>L43-L45</f>
        <v>0</v>
      </c>
    </row>
    <row r="48" spans="1:29" x14ac:dyDescent="0.25">
      <c r="G48" s="17">
        <v>183750556.1099987</v>
      </c>
      <c r="K48">
        <v>7767471.3200000525</v>
      </c>
      <c r="L48">
        <v>18101.389999985695</v>
      </c>
    </row>
    <row r="49" spans="7:12" x14ac:dyDescent="0.25">
      <c r="K49" s="17">
        <f>K48+K12</f>
        <v>237259435.47000006</v>
      </c>
      <c r="L49" s="17">
        <f>L12-L48</f>
        <v>187060297.96000001</v>
      </c>
    </row>
    <row r="50" spans="7:12" x14ac:dyDescent="0.25">
      <c r="K50" s="17">
        <v>229491964.15000001</v>
      </c>
      <c r="L50" s="17">
        <v>187078399.34999999</v>
      </c>
    </row>
    <row r="51" spans="7:12" x14ac:dyDescent="0.25">
      <c r="G51" s="17">
        <f>G12+G48</f>
        <v>13221380276.499998</v>
      </c>
      <c r="H51" s="17">
        <f>H12+H47</f>
        <v>12804867594.370001</v>
      </c>
    </row>
    <row r="52" spans="7:12" x14ac:dyDescent="0.25">
      <c r="G52" s="17">
        <v>13037629720.389999</v>
      </c>
      <c r="H52" s="17">
        <v>12306486653.940001</v>
      </c>
    </row>
    <row r="53" spans="7:12" x14ac:dyDescent="0.25">
      <c r="K53" s="17">
        <f>K8+O8+S8+W8</f>
        <v>788181123.35000002</v>
      </c>
      <c r="L53" s="17">
        <f>L8+P8+T8+X8</f>
        <v>676250209.45000005</v>
      </c>
    </row>
  </sheetData>
  <mergeCells count="52">
    <mergeCell ref="B38:D38"/>
    <mergeCell ref="B39:D39"/>
    <mergeCell ref="B40:D40"/>
    <mergeCell ref="B41:D41"/>
    <mergeCell ref="B33:D33"/>
    <mergeCell ref="B34:D34"/>
    <mergeCell ref="B35:D35"/>
    <mergeCell ref="B36:D36"/>
    <mergeCell ref="B37:D37"/>
    <mergeCell ref="B28:D28"/>
    <mergeCell ref="B29:D29"/>
    <mergeCell ref="B30:D30"/>
    <mergeCell ref="B31:D31"/>
    <mergeCell ref="B32:D32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A8:D8"/>
    <mergeCell ref="B9:D9"/>
    <mergeCell ref="B10:D10"/>
    <mergeCell ref="B11:D11"/>
    <mergeCell ref="B12:D12"/>
    <mergeCell ref="A5:AC5"/>
    <mergeCell ref="A6:A7"/>
    <mergeCell ref="B6:B7"/>
    <mergeCell ref="C6:C7"/>
    <mergeCell ref="D6:D7"/>
    <mergeCell ref="E6:E7"/>
    <mergeCell ref="F6:I6"/>
    <mergeCell ref="J6:M6"/>
    <mergeCell ref="N6:Q6"/>
    <mergeCell ref="R6:U6"/>
    <mergeCell ref="V6:Y6"/>
    <mergeCell ref="Z6:AC6"/>
    <mergeCell ref="A1:AC1"/>
    <mergeCell ref="A2:AC2"/>
    <mergeCell ref="A3:B3"/>
    <mergeCell ref="C3:AC3"/>
    <mergeCell ref="A4:B4"/>
    <mergeCell ref="C4:AC4"/>
  </mergeCells>
  <pageMargins left="0.27777777777777779" right="0.27777777777777779" top="0.27777777777777779" bottom="0.27777777777777779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propertyTypeForPeriod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2026-01-13T04:43:08Z</dcterms:created>
  <dcterms:modified xsi:type="dcterms:W3CDTF">2026-01-13T04:43:08Z</dcterms:modified>
</cp:coreProperties>
</file>